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state="hidden" r:id="rId2"/>
  </sheets>
  <definedNames>
    <definedName name="_xlnm._FilterDatabase" localSheetId="0" hidden="1">Лист1!$A$9:$I$826</definedName>
  </definedNames>
  <calcPr calcId="152511"/>
</workbook>
</file>

<file path=xl/calcChain.xml><?xml version="1.0" encoding="utf-8"?>
<calcChain xmlns="http://schemas.openxmlformats.org/spreadsheetml/2006/main">
  <c r="D48" i="2" l="1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47" i="2"/>
  <c r="E825" i="1" l="1"/>
  <c r="E798" i="1"/>
  <c r="E807" i="1" l="1"/>
  <c r="F811" i="1"/>
  <c r="F817" i="1"/>
  <c r="E815" i="1"/>
  <c r="E812" i="1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" i="2"/>
  <c r="F792" i="1" l="1"/>
  <c r="F790" i="1"/>
  <c r="F787" i="1"/>
  <c r="F778" i="1"/>
  <c r="F776" i="1"/>
  <c r="F764" i="1"/>
  <c r="F761" i="1"/>
  <c r="F756" i="1"/>
  <c r="F757" i="1"/>
  <c r="F758" i="1"/>
  <c r="F759" i="1"/>
  <c r="F760" i="1"/>
  <c r="F762" i="1"/>
  <c r="F763" i="1"/>
  <c r="F765" i="1"/>
  <c r="F766" i="1"/>
  <c r="F767" i="1"/>
  <c r="F768" i="1"/>
  <c r="F769" i="1"/>
  <c r="F770" i="1"/>
  <c r="F771" i="1"/>
  <c r="F772" i="1"/>
  <c r="F773" i="1"/>
  <c r="F774" i="1"/>
  <c r="F775" i="1"/>
  <c r="F777" i="1"/>
  <c r="F779" i="1"/>
  <c r="F780" i="1"/>
  <c r="F781" i="1"/>
  <c r="F782" i="1"/>
  <c r="F783" i="1"/>
  <c r="F784" i="1"/>
  <c r="F785" i="1"/>
  <c r="F786" i="1"/>
  <c r="F788" i="1"/>
  <c r="F789" i="1"/>
  <c r="F791" i="1"/>
  <c r="F793" i="1"/>
  <c r="F794" i="1"/>
  <c r="F755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70" i="1" l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69" i="1"/>
  <c r="F712" i="1" l="1"/>
  <c r="F803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96" i="1"/>
  <c r="F797" i="1"/>
  <c r="F798" i="1"/>
  <c r="F799" i="1"/>
  <c r="F800" i="1"/>
  <c r="F801" i="1"/>
  <c r="F804" i="1"/>
  <c r="F805" i="1"/>
  <c r="F807" i="1"/>
  <c r="F808" i="1"/>
  <c r="F810" i="1"/>
  <c r="F809" i="1" s="1"/>
  <c r="F812" i="1"/>
  <c r="F813" i="1"/>
  <c r="F814" i="1"/>
  <c r="F815" i="1"/>
  <c r="F816" i="1"/>
  <c r="F818" i="1"/>
  <c r="F820" i="1"/>
  <c r="F821" i="1"/>
  <c r="F822" i="1"/>
  <c r="F823" i="1"/>
  <c r="F825" i="1"/>
  <c r="F824" i="1" s="1"/>
  <c r="F10" i="1" l="1"/>
  <c r="F806" i="1"/>
  <c r="F819" i="1"/>
  <c r="F795" i="1"/>
  <c r="F802" i="1"/>
  <c r="F826" i="1" l="1"/>
</calcChain>
</file>

<file path=xl/sharedStrings.xml><?xml version="1.0" encoding="utf-8"?>
<sst xmlns="http://schemas.openxmlformats.org/spreadsheetml/2006/main" count="4144" uniqueCount="837">
  <si>
    <t>№ п/п</t>
  </si>
  <si>
    <t>Наименование закупаемых товаров (работ, услуг)</t>
  </si>
  <si>
    <t>Единица измерения</t>
  </si>
  <si>
    <t>Количество</t>
  </si>
  <si>
    <t>Сумма, за ед. тенге без НДС</t>
  </si>
  <si>
    <t>Срок закупки</t>
  </si>
  <si>
    <t>Способ осуществления закупок</t>
  </si>
  <si>
    <t>Сумма, выделенная для закупа товаров (работ, услуг), тенге без НДС</t>
  </si>
  <si>
    <t>Болт закладной М22 х 175 в сборе с гайкой, шайбой</t>
  </si>
  <si>
    <t>Болт клемный М 22х75 в сборе с гайкой и шайбой</t>
  </si>
  <si>
    <t>тн</t>
  </si>
  <si>
    <t>Масло индустриальное И-20 А</t>
  </si>
  <si>
    <t>Масло компрессорное  КС -19 П</t>
  </si>
  <si>
    <t>Масло осевое марки "З"/ "Л"</t>
  </si>
  <si>
    <t>Масло трансмиссионное  ТСП-15К</t>
  </si>
  <si>
    <t>Масло трансформаторное  Т-1500У</t>
  </si>
  <si>
    <t>Масло 2-тактное</t>
  </si>
  <si>
    <t>Смазка ЛЗ –ЦНИИ</t>
  </si>
  <si>
    <t>Смазка осерненная марки "Л"</t>
  </si>
  <si>
    <t>Масло приборное МВП</t>
  </si>
  <si>
    <t>Смазка графитная (барабан 30 кг)</t>
  </si>
  <si>
    <t>Смазка солидол жировой</t>
  </si>
  <si>
    <t>Смазка Универсин "С"</t>
  </si>
  <si>
    <t>Смазка Циатим 201</t>
  </si>
  <si>
    <t>Смазка осерненная марки "З"</t>
  </si>
  <si>
    <t>Тормозная жидкость DОТ-3 (455 гр)</t>
  </si>
  <si>
    <t>Antifreaz зеленый G-11</t>
  </si>
  <si>
    <t>ОЖ ТОСОЛ  А-40М</t>
  </si>
  <si>
    <t>Масло дизельное М10 Г-2</t>
  </si>
  <si>
    <t>Масло индустриальное И-40 А</t>
  </si>
  <si>
    <t>Рельсы Р-65 Т-1 L= 12,5 м</t>
  </si>
  <si>
    <t>Крестовина Р-65 1/9  к СП пр. 2434</t>
  </si>
  <si>
    <t>Рельс рамный прямой Р-65 1/9 с кривым остряком L-8300 мм правый к СП левому пр. 524</t>
  </si>
  <si>
    <t>Изоляция стрелочная Р-65 ТУ 32 ЦП 339-83 (полиамид)</t>
  </si>
  <si>
    <t>Механизм переводной ручной проект 1709.000</t>
  </si>
  <si>
    <t>Рельс рамный прямой Р-65 1/9 с кривым остряком L-8300 мм левый к СП правому пр. 524</t>
  </si>
  <si>
    <t>Шпалы пропитанные антисептиком ЭЛЕМСЕПТ</t>
  </si>
  <si>
    <t>Брус шпальный комплект</t>
  </si>
  <si>
    <t>Прокладка ЦП 328 под подкладку КБ-65</t>
  </si>
  <si>
    <t>Аккумулятор 6 СТ 132</t>
  </si>
  <si>
    <t>Аккумулятор АКБ 6Т-190А</t>
  </si>
  <si>
    <t>Костыль 16 х 16 х 165</t>
  </si>
  <si>
    <t>Болт стыковой М 27*160 в сборе с гайкой, шайбой</t>
  </si>
  <si>
    <t>Подкладка Д-65</t>
  </si>
  <si>
    <t>Клин разгонщика Р-25 левый</t>
  </si>
  <si>
    <t>Клин разгонщика Р-25 правый</t>
  </si>
  <si>
    <t>Прокладка ЦП 318 под рельс Р-65</t>
  </si>
  <si>
    <t>Накладка 2Р-65</t>
  </si>
  <si>
    <t>Канат диам  5,6 мм</t>
  </si>
  <si>
    <t>Канат диам  8,3 мм ГОСТ 2688-80</t>
  </si>
  <si>
    <t>Канат диам 16мм ГОСТ 7665-80</t>
  </si>
  <si>
    <t>Канат диам 19,5 мм</t>
  </si>
  <si>
    <t>Стекло панорамное к щиткам серии НН12 CRYSTALINE</t>
  </si>
  <si>
    <t>Щиток защитный лицевой с креплением на каске КБТ ВИЗИОН ® ENERGO</t>
  </si>
  <si>
    <t>Очки ЗН62-Г-3  GENERAL (7)(арт.26233)</t>
  </si>
  <si>
    <t>Маска сварщика НН7 Премьер стекло 121х69</t>
  </si>
  <si>
    <t>Краги теплоизолирующие</t>
  </si>
  <si>
    <t>Респиратор НРЗ 1102</t>
  </si>
  <si>
    <t>Стекло для масок сварщика 110 х 90 (прозрачное)</t>
  </si>
  <si>
    <t>Кокс</t>
  </si>
  <si>
    <t>Ремонтно-строительные услуги</t>
  </si>
  <si>
    <t>Услуги по ремонту оборудования</t>
  </si>
  <si>
    <t>Обслуживание противопожарной сигнализации и систем пожаротушения</t>
  </si>
  <si>
    <t>Услуги по техобслуживанию системы охранного видеонаблюдения</t>
  </si>
  <si>
    <t>Услуги по зарядке огнетушителей</t>
  </si>
  <si>
    <t>Вода</t>
  </si>
  <si>
    <t>Стоки</t>
  </si>
  <si>
    <t>Обязательное страхование работника от несчастных случаев при исполнении трудовых обязанностей</t>
  </si>
  <si>
    <t>Страхование ГПО владельцев транспортных средств</t>
  </si>
  <si>
    <t>Услуги по размещению ТБО и промышленных отходов на полигоне (складирование мусора)</t>
  </si>
  <si>
    <t>Медосмотр</t>
  </si>
  <si>
    <t>Технический осмотр транспортных средств</t>
  </si>
  <si>
    <t>Услуги по химчистке и стирке спецодежды</t>
  </si>
  <si>
    <t>Услуги профдезинфекции</t>
  </si>
  <si>
    <t>Экспертное обследование оборудования,отработавшего нормативный срок службы</t>
  </si>
  <si>
    <t>Оказание услуг ВПО 3000</t>
  </si>
  <si>
    <t>Керосин</t>
  </si>
  <si>
    <t>Электроэнергия</t>
  </si>
  <si>
    <t>Спец.молоко</t>
  </si>
  <si>
    <t>услуга</t>
  </si>
  <si>
    <t>м3</t>
  </si>
  <si>
    <t>кВт/час</t>
  </si>
  <si>
    <t xml:space="preserve">Услуги по охране </t>
  </si>
  <si>
    <t>пак</t>
  </si>
  <si>
    <t>кг</t>
  </si>
  <si>
    <t>1.</t>
  </si>
  <si>
    <t xml:space="preserve"> Сырье и материалы</t>
  </si>
  <si>
    <t xml:space="preserve">в течении года </t>
  </si>
  <si>
    <t>2.</t>
  </si>
  <si>
    <t xml:space="preserve"> Услуги производственного характера</t>
  </si>
  <si>
    <t>3.</t>
  </si>
  <si>
    <t xml:space="preserve"> Коммунальные услуги</t>
  </si>
  <si>
    <t>4.</t>
  </si>
  <si>
    <t>5.</t>
  </si>
  <si>
    <t xml:space="preserve"> Услуги по страхованию</t>
  </si>
  <si>
    <t xml:space="preserve"> Услуги связанные с экологическим законодательством</t>
  </si>
  <si>
    <t>6.</t>
  </si>
  <si>
    <t xml:space="preserve"> Услуги специализированных гос.учреждений и организаций</t>
  </si>
  <si>
    <t>7.</t>
  </si>
  <si>
    <t>8.</t>
  </si>
  <si>
    <t xml:space="preserve"> Топливо</t>
  </si>
  <si>
    <t xml:space="preserve"> Прочие производственные расходы</t>
  </si>
  <si>
    <t>ИТОГО:</t>
  </si>
  <si>
    <t>из одного источника</t>
  </si>
  <si>
    <t>шт</t>
  </si>
  <si>
    <t xml:space="preserve">Приложение №1 к приказу №  </t>
  </si>
  <si>
    <t>Финансовый директор</t>
  </si>
  <si>
    <t>АО "Костанайские минералы"</t>
  </si>
  <si>
    <t>Орумбаев И.Н.</t>
  </si>
  <si>
    <t>биржевой закуп</t>
  </si>
  <si>
    <t>литр</t>
  </si>
  <si>
    <t>м</t>
  </si>
  <si>
    <t>Место поставки товара, выполнения работ, оказания услуг</t>
  </si>
  <si>
    <t>г.Житикара, ул.Ленина 67, АО "КМ"</t>
  </si>
  <si>
    <t>компл</t>
  </si>
  <si>
    <t>Песок формовочный 2К2О203</t>
  </si>
  <si>
    <t>Шайба путевая одновитковая М-27</t>
  </si>
  <si>
    <t>Баббит Б-16</t>
  </si>
  <si>
    <t>Лист латунный Л63 1.0*600*1500 мм</t>
  </si>
  <si>
    <t>Лист медный  М1 10*600*1500</t>
  </si>
  <si>
    <t>Лист медный  М1 2*600*1500</t>
  </si>
  <si>
    <t>Лист медный  М1 3*600*1500</t>
  </si>
  <si>
    <t>Лист медный  М1 5*600*1500</t>
  </si>
  <si>
    <t>Лист медный 1*600*1500</t>
  </si>
  <si>
    <t>Припой (пруток) ПОС-30 д.8,0 мм</t>
  </si>
  <si>
    <t>Припой (пруток) ПОС-40 д.8,0 мм</t>
  </si>
  <si>
    <t>Профиль медный М1 5х21х22</t>
  </si>
  <si>
    <t>Профиль медный М1,10*34*41мм</t>
  </si>
  <si>
    <t>Пруток латун. ф10мм п/тв.</t>
  </si>
  <si>
    <t>Пруток медный 12мм</t>
  </si>
  <si>
    <t>Трубка медная ф 16 мм</t>
  </si>
  <si>
    <t>Шина алюминевая АД31 Т 10, 0*120*4000мм</t>
  </si>
  <si>
    <t>Шина алюминиевых сплавов АД 31 5,0х50мм</t>
  </si>
  <si>
    <t>Флюс сварочный ESAB OK Flux 1071</t>
  </si>
  <si>
    <t>Электроды МР-3 ф 3 мм</t>
  </si>
  <si>
    <t>Электроды МР-3 ф 4 мм</t>
  </si>
  <si>
    <t>Электроды МР-3 ф 5 мм</t>
  </si>
  <si>
    <t>Электроды УОНИ 13/55 ф 3 мм</t>
  </si>
  <si>
    <t>Лампа PLED- HP-T80 20w 4000K Е27</t>
  </si>
  <si>
    <t>Лампа ЖС 12-15</t>
  </si>
  <si>
    <t>Лампа КМ 24 х 35</t>
  </si>
  <si>
    <t>Лампа коммутаторная КМ 24х90</t>
  </si>
  <si>
    <t>Эл.лампы МО 36-60</t>
  </si>
  <si>
    <t>Втулка поводковая буксовой тяги 8ТН 370288</t>
  </si>
  <si>
    <t>Втулка поводковая буксовой тяги 8ТН 370289</t>
  </si>
  <si>
    <t>Герметик (авто)</t>
  </si>
  <si>
    <t>тюб</t>
  </si>
  <si>
    <t>Манжета поршня (653 х 689) 945.45.067-0 (манжета 45.129)</t>
  </si>
  <si>
    <t>Насос масляный КТ-6</t>
  </si>
  <si>
    <t>Насос НШ-32 левый</t>
  </si>
  <si>
    <t>Насос НШ-50 лев.</t>
  </si>
  <si>
    <t>Насос питательный и откачивающий 53-359-00-1</t>
  </si>
  <si>
    <t>Перемычка ДМС 95*2-1600 мм</t>
  </si>
  <si>
    <t>Перемычка ДМС 95*2-2700 мм</t>
  </si>
  <si>
    <t>Перемычка стальная дроссельная ДМС-95х2-3600 мм</t>
  </si>
  <si>
    <t>Поршень воздухозамедлителя 2070.40.000</t>
  </si>
  <si>
    <t>Прокладка - шнур 601-06-114 МБС 10*10</t>
  </si>
  <si>
    <t>Прокладка буксы 35061-Н (100.10.005-0)</t>
  </si>
  <si>
    <t>Прокладка главной части 270.326</t>
  </si>
  <si>
    <t>Прокладка магистральной части 270-399-2</t>
  </si>
  <si>
    <t>Хомут Norma 20-32 126770226</t>
  </si>
  <si>
    <t>Цилиндр I ступени КТ-6</t>
  </si>
  <si>
    <t>Цилиндр II ступени КТ-6</t>
  </si>
  <si>
    <t>DIN-рейка перфорированная 800мм Арт: adr-80</t>
  </si>
  <si>
    <t>Амперметр М42300 0-10А(постоянного тока) (80*80)</t>
  </si>
  <si>
    <t>Блок релейный электрической централизации ПС-220М</t>
  </si>
  <si>
    <t>Вилка силовая  марки РШ-ВШ 32А/380В</t>
  </si>
  <si>
    <t>Вилка штепсельная ВШ 6-215-Р</t>
  </si>
  <si>
    <t>Головка светофора карликового ГСКС-2-WB-RWD (двухзначная)</t>
  </si>
  <si>
    <t>Диод КД 202 Р</t>
  </si>
  <si>
    <t>Клещи токоизмерительные UNI-T UT204A Пост.напр. 400 мВ / 4 В / 40 В / 400 В / 600 В</t>
  </si>
  <si>
    <t>Кнопка ПКЕ-222/2 закрытая</t>
  </si>
  <si>
    <t>Кнопка ПКЕ-222/3 закрытая</t>
  </si>
  <si>
    <t>Конденсатор МБГЧ-1 4мкФ 250В</t>
  </si>
  <si>
    <t>Лента крепежная из нержавеющей стали ЛКС-2007 (КВТ)</t>
  </si>
  <si>
    <t>Пост кнопочный ПКТ-60 с ключом</t>
  </si>
  <si>
    <t>Провод ПЭТВ 2  ф 0,670 мм.</t>
  </si>
  <si>
    <t>Провод ПЭТВ 2 ф 0,800</t>
  </si>
  <si>
    <t>Резистор нерегулируемый типа РМН ТУ 32ЦШ-1400-90 2,2Ом</t>
  </si>
  <si>
    <t>Резистор регулируемый типа РМР ТУ 32ЦШ-1405-90 1,1Ом</t>
  </si>
  <si>
    <t>Розетка наружней установки (двойная)</t>
  </si>
  <si>
    <t>Фильтр сетевой</t>
  </si>
  <si>
    <t>Электропневмовентиль ВВ-32 (50 В)</t>
  </si>
  <si>
    <t>Элемент "Крона"</t>
  </si>
  <si>
    <t>Лакоткань ЛКМ 0,10</t>
  </si>
  <si>
    <t>м2</t>
  </si>
  <si>
    <t>Лента изол. х/б</t>
  </si>
  <si>
    <t>Лента киперная</t>
  </si>
  <si>
    <t>Лента ПХВ</t>
  </si>
  <si>
    <t>Лента ФУМ</t>
  </si>
  <si>
    <t>Металлорукав РЗ-Ц-Х ф15</t>
  </si>
  <si>
    <t>Паронит диамтр 0,8мм</t>
  </si>
  <si>
    <t>Паронит ПМБ 1мм</t>
  </si>
  <si>
    <t>Паронит ПОН-Б 1 мм</t>
  </si>
  <si>
    <t>Паронит ПОН-Б 2 мм</t>
  </si>
  <si>
    <t>Стеклотекстолит СТЭФ-1 В=2</t>
  </si>
  <si>
    <t>Стеклотекстолит СТЭФ-1 В=4</t>
  </si>
  <si>
    <t>Стеклотекстолит СТЭФ-1 В=6</t>
  </si>
  <si>
    <t>Текстолит 60 мм 1400х850 мм</t>
  </si>
  <si>
    <t>Державка суппортная oднороликовая для накатки, 25х20х150 мм ГОСТ 13062-67</t>
  </si>
  <si>
    <t>Держак сварщика (электрододержатель)</t>
  </si>
  <si>
    <t>Домкрат гидравлический бутылочный Калибр БТД 32</t>
  </si>
  <si>
    <t>Зубила 200</t>
  </si>
  <si>
    <t>Круг обдирочный тип1 400 х 40 х 127 14А 120 35-39 Б 40 м/с Б 3 кл</t>
  </si>
  <si>
    <t>Круг отрезной 125х1,6х22,2</t>
  </si>
  <si>
    <t>Круг отрезной 180 х 1,6 х 22</t>
  </si>
  <si>
    <t>Круг отрезной 230 х 2,5 х 22</t>
  </si>
  <si>
    <t>Круг шлиф 200 х 20 х 32</t>
  </si>
  <si>
    <t>Круг шлифовальный 400 х 40 х 127 64С</t>
  </si>
  <si>
    <t>Круглогубцы комбинированные с изол. ручками L-160</t>
  </si>
  <si>
    <t>Кусачки боковые тип1 L-160</t>
  </si>
  <si>
    <t>Леска для триммера (2ммх15м)NYTL-2015</t>
  </si>
  <si>
    <t>Наконечник сварочный М8×30×1,6 E-Cu</t>
  </si>
  <si>
    <t>Наконечник сварочный М8×30×2,0 E-Cu</t>
  </si>
  <si>
    <t>Пистолет д/пены</t>
  </si>
  <si>
    <t>Пластина режущая для рельсового сверла д=36 мм (с к/х) WCMX050308 (2008-9156) (конус Морзе 4)</t>
  </si>
  <si>
    <t>Пластина твердосплавная №16390, ВК8</t>
  </si>
  <si>
    <t>от 30.11.2022 г.</t>
  </si>
  <si>
    <t>Годовой план закупок АО Костанайские минералы на 2023 год</t>
  </si>
  <si>
    <t>VALVOLINE ALL CLIMATE 5W/40</t>
  </si>
  <si>
    <t>Гарнитура стрелочная 16739-00-00</t>
  </si>
  <si>
    <t>Закладка ЗС остряка Р-65, 1/9 запорная откидная стрелочного перевода</t>
  </si>
  <si>
    <t>Канат диам 13,5 мм  ГОСТ 3071-88</t>
  </si>
  <si>
    <t>Щиток защитный лицевой НБТ1 ВИЗИОН classic TITAN (арт. 414291)</t>
  </si>
  <si>
    <t>Проволока нихром М Х 20Н80 d 0,8 мм</t>
  </si>
  <si>
    <t>Проволока нихром М Х20Н80 d 1,0 мм</t>
  </si>
  <si>
    <t>Проволока нихром М Х20Н80 d 1,8 мм</t>
  </si>
  <si>
    <t>Проволока нихром М Х20Н80 d 2,0 мм</t>
  </si>
  <si>
    <t>Проволока нихром Х 20Н80 d 3 мм</t>
  </si>
  <si>
    <t>Пруток медный  М1 d 60 мм Г</t>
  </si>
  <si>
    <t>Электроды УОНИ 13/45 ф 4 мм</t>
  </si>
  <si>
    <t>Лампа светодиодная груша E27 А60 16Вт 4200К (арт.01302)</t>
  </si>
  <si>
    <t>Лампа светодиодная Е27 24V</t>
  </si>
  <si>
    <t>Автолампа А24-55/55W</t>
  </si>
  <si>
    <t>Автолампа Н1 12v 55w</t>
  </si>
  <si>
    <t>Башмак тормозной ДКТБ.705-00.000-01</t>
  </si>
  <si>
    <t>Вал карданный ЗИЛ 131-2203011-01 в сборе</t>
  </si>
  <si>
    <t>Ремень 11х10х1250 МТЗ</t>
  </si>
  <si>
    <t>Стартер 12В 3,2 кВт 9162780 (10зуб) MAGNETON МТЗ</t>
  </si>
  <si>
    <t>Диод Д 245</t>
  </si>
  <si>
    <t>Кабель-канал 60*40</t>
  </si>
  <si>
    <t>Коробка распределительная</t>
  </si>
  <si>
    <t>Трансформатор сигнальный СТ-5</t>
  </si>
  <si>
    <t>Тумблер ТП 1-2</t>
  </si>
  <si>
    <t>Электропривод СП-6М с дв. МСП-0,25/160 В</t>
  </si>
  <si>
    <t>Стеклотекстолит СТЭФ-1 В=10</t>
  </si>
  <si>
    <t>Стеклоткань Т-13 (0,5-1мм)</t>
  </si>
  <si>
    <t>м.пог.</t>
  </si>
  <si>
    <t>Текстолит 2 мм</t>
  </si>
  <si>
    <t>Клещи шпальные 1000х350х150 мм</t>
  </si>
  <si>
    <t>Круг отрезной 125х2,5х22.23</t>
  </si>
  <si>
    <t>Круг шлифовальный 125х6х22,23</t>
  </si>
  <si>
    <t>Лобзик электрический 900 Вт, глубина распила 80мм</t>
  </si>
  <si>
    <t>Набор инструмента Force 41421R-9</t>
  </si>
  <si>
    <t>Набор сверл по металлу 1-10 мм (19 шт.)</t>
  </si>
  <si>
    <t>Набор шестигранников</t>
  </si>
  <si>
    <t>Патрон сверлильный ПС 16</t>
  </si>
  <si>
    <t>Опрыскиватель STIHL SG 51</t>
  </si>
  <si>
    <t>Патрон токарный 3-х кулачковый ф 315</t>
  </si>
  <si>
    <t>Пломбы свинцовые</t>
  </si>
  <si>
    <t>Плоскогубцы комбинированные L-180</t>
  </si>
  <si>
    <t>Плоскогубцы комбинированные L-200</t>
  </si>
  <si>
    <t>Полотно ножовочное по металлу машинное 400х30х1,5</t>
  </si>
  <si>
    <t>Полотно ножовочное по металлу машинное 450х40х2,0</t>
  </si>
  <si>
    <t>Полотно ножовочное по металлу ручное 300х12,5х0,63</t>
  </si>
  <si>
    <t>Разгонщик гидравлический Р25-2</t>
  </si>
  <si>
    <t>Ролик для накатки прямого рифления, 20х9х8 мм, 1,0 мм х 90°</t>
  </si>
  <si>
    <t>Рубанок металлический L=250мм</t>
  </si>
  <si>
    <t>Сплав твердый H 30 PNUA -110408</t>
  </si>
  <si>
    <t>Сплав твердый RPUX 3010 M0 TN</t>
  </si>
  <si>
    <t>Сплав твердый TNUN 381060 TN (Т14К8)</t>
  </si>
  <si>
    <t>Сплав твердый ВК8 16390</t>
  </si>
  <si>
    <t>Сплав твердый ВК8 61451</t>
  </si>
  <si>
    <t>Сплав твердый Т5 К10  11230</t>
  </si>
  <si>
    <t>Сплав твердый Т5 К10  13151</t>
  </si>
  <si>
    <t>Сплав твердый Т5 К10  61411</t>
  </si>
  <si>
    <t>Сплав твердый Т5 К10  61431</t>
  </si>
  <si>
    <t>Тиски слесарные ТСС-140</t>
  </si>
  <si>
    <t>Топор</t>
  </si>
  <si>
    <t>Фонарь аккумуляторный - светодиодный FA -37-М "ЭРА"</t>
  </si>
  <si>
    <t>Фонарь налобный светодиодный аккумуляторный (с зарядкой от сети 220В)</t>
  </si>
  <si>
    <t>Фреза отрезная 250х35х5</t>
  </si>
  <si>
    <t>Черенки к молотк.</t>
  </si>
  <si>
    <t>Черенок для путевого молотка</t>
  </si>
  <si>
    <t>Черенок для щетки</t>
  </si>
  <si>
    <t>Шкурка шлифовальная АС 100 XW P 100</t>
  </si>
  <si>
    <t>Шкурка шлифовальная АС 100 XW P 1000</t>
  </si>
  <si>
    <t>Шкурка шлифовальная АС 100 XW P 120</t>
  </si>
  <si>
    <t>Шкурка шлифовальная АС 100 XW P 80</t>
  </si>
  <si>
    <t>Шкурка шлифовальная АС 100 XW P 800</t>
  </si>
  <si>
    <t>Щетка ручная 6-ти рядная, металлическая проволока</t>
  </si>
  <si>
    <t>Электропаяльник ЭПСН-65/220 ГОСТ 7219-83</t>
  </si>
  <si>
    <t>Электропаяльник ЭПЦН-65/220 ГОСТ 7219-83</t>
  </si>
  <si>
    <t>Кабель КГ 2 х 2,5</t>
  </si>
  <si>
    <t>Кабель КГ 4 х 4</t>
  </si>
  <si>
    <t>Провод АППВ 2 х 2,5</t>
  </si>
  <si>
    <t>Провод МГШВ 0,75</t>
  </si>
  <si>
    <t>км</t>
  </si>
  <si>
    <t>Провод ПВ3-4мм кв.</t>
  </si>
  <si>
    <t>Провод ПВЗ  2,5 мм2</t>
  </si>
  <si>
    <t>Провод ПВС 2 х 2,5</t>
  </si>
  <si>
    <t>Провод ПГВА-1,5</t>
  </si>
  <si>
    <t>Провод ПУНТ 3 х 1,5</t>
  </si>
  <si>
    <t>Провод ПЩ 4</t>
  </si>
  <si>
    <t>Провод ПЭТВ 2  ф 0,280 мм</t>
  </si>
  <si>
    <t>Провод ПЭТВ 2  ф 0,380 мм</t>
  </si>
  <si>
    <t>Провод ПЭТВ-2  0,250</t>
  </si>
  <si>
    <t>Провод ПЭТВ-2  0,400</t>
  </si>
  <si>
    <t>Провод ПЭТВ-2  0,450</t>
  </si>
  <si>
    <t>Провод ПЭТВ-2  0,630</t>
  </si>
  <si>
    <t>Провод ПЭТВ-2  0,750</t>
  </si>
  <si>
    <t>Провод ПЭТВ-2  0,850</t>
  </si>
  <si>
    <t>Провод ПЭТВ-2 ф 0,560 мм</t>
  </si>
  <si>
    <t>Провод ПЭТВ-2 ф 1,400 мм</t>
  </si>
  <si>
    <t>Провод РКГМ 4,0 мм/2</t>
  </si>
  <si>
    <t>Бугели из нержавеющей стали БМ (304)-20</t>
  </si>
  <si>
    <t>Компрессор ВВ  0,8 / 8  - 720</t>
  </si>
  <si>
    <t>Подшипник 0000213</t>
  </si>
  <si>
    <t>Подшипник 0000311</t>
  </si>
  <si>
    <t>Подшипник 0007204</t>
  </si>
  <si>
    <t>Подшипник 0007212</t>
  </si>
  <si>
    <t>Подшипник 0180201</t>
  </si>
  <si>
    <t>Подшипник 180205</t>
  </si>
  <si>
    <t>Подшипник 30-232726</t>
  </si>
  <si>
    <t>Подшипник 30-42726</t>
  </si>
  <si>
    <t>Подшипник выжимной ГАЗ-53</t>
  </si>
  <si>
    <t>Манжета 45-128 (722х758х20)</t>
  </si>
  <si>
    <t>Прокладка 183-9</t>
  </si>
  <si>
    <t>Ремкомплект РТИ для домкрата ДПГ10, ДПГ10/200, ДПГ20/175, разгонщика Р-25</t>
  </si>
  <si>
    <t>Труба стальная ВГП Ду=15 х 2,8 мм</t>
  </si>
  <si>
    <t>Труба стальная ВГП Ду=20 х 2,5 мм</t>
  </si>
  <si>
    <t>Труба стальная ВГП Ду=20 х 2,8 мм</t>
  </si>
  <si>
    <t>Труба стальная ВГП Ду=32 х 3,2 мм</t>
  </si>
  <si>
    <t>Труба стальная ВГП Ду=50 х 3,5 мм</t>
  </si>
  <si>
    <t>Гербецид "Ураган-форте-500"</t>
  </si>
  <si>
    <t>Клей Лейконат</t>
  </si>
  <si>
    <t>Цинк хлористый марки Б</t>
  </si>
  <si>
    <t>Эфирно-альдегидная  фракция</t>
  </si>
  <si>
    <t>Вентиль бронз.муфт.15Б1бр ДУ-15 мм</t>
  </si>
  <si>
    <t>Вентиль бронз.муфт.15Б1бр ДУ-20 мм</t>
  </si>
  <si>
    <t>Вентиль бронз.муфт.15Б1бр ДУ-25мм</t>
  </si>
  <si>
    <t>Вентиль бронз.муфт.15Б1бр ДУ-50мм</t>
  </si>
  <si>
    <t>Вентиль лат муфт диам 32</t>
  </si>
  <si>
    <t>Кран шаровый ф 25</t>
  </si>
  <si>
    <t>Кран шаровый ф 32</t>
  </si>
  <si>
    <t>Акт  списания запасов ТМЦ ПЖДТ (А-3)</t>
  </si>
  <si>
    <t>Акт изготовления изделий</t>
  </si>
  <si>
    <t>Брошюра "Технический регламент правил пожарной безопасности"</t>
  </si>
  <si>
    <t>Бумага "Снегурочка" А-4</t>
  </si>
  <si>
    <t>пач</t>
  </si>
  <si>
    <t>Ведомость на выдачу рукавиц и  мыла</t>
  </si>
  <si>
    <t>Дневник по охране труда мастера</t>
  </si>
  <si>
    <t>Дневник по охране труда начальника цеха</t>
  </si>
  <si>
    <t>Дневник работы по охране труда, пожарной и промышленной безопасности 164 л.</t>
  </si>
  <si>
    <t>Журнал вахтенный</t>
  </si>
  <si>
    <t>Журнал наряда-задания на выполнение работ бригадой</t>
  </si>
  <si>
    <t>Журнал наряд-заданий</t>
  </si>
  <si>
    <t>Журнал наряд-заданий (формат А3)</t>
  </si>
  <si>
    <t>Журнал осмотра газопламенной аппаратуры</t>
  </si>
  <si>
    <t>Журнал осмотра грузозахватыватывающих приспособлений</t>
  </si>
  <si>
    <t>Журнал осмотра подвижного состава на ПТО</t>
  </si>
  <si>
    <t>Журнал протоколов проверки знаний норм и правил работы в электроустановках</t>
  </si>
  <si>
    <t>Журнал регистрации отключений контактной сети</t>
  </si>
  <si>
    <t>Журнал технический по осмотру зданий и сооружений</t>
  </si>
  <si>
    <t>Журнал учета рабочего времени</t>
  </si>
  <si>
    <t>Инструкция по безопасной эксплуатации железнодорожного транспорта (МТИ)</t>
  </si>
  <si>
    <t>Книга амбарная</t>
  </si>
  <si>
    <t>Книга записи результатов проверки стрелочных переводов и глухих пересечений</t>
  </si>
  <si>
    <t>Книга учета</t>
  </si>
  <si>
    <t>Лист маршрутный</t>
  </si>
  <si>
    <t>лист</t>
  </si>
  <si>
    <t>Накладная на внутренее перемещение запасов</t>
  </si>
  <si>
    <t>Наряд ПЖДТ (ф.№3.7)</t>
  </si>
  <si>
    <t>Путевой лист железнодорожного крана</t>
  </si>
  <si>
    <t>Справка о тормозах подвижного состава</t>
  </si>
  <si>
    <t>Удостоверение по ПТЭ ламинированное</t>
  </si>
  <si>
    <t>Удостоверение по ТБ для ИТР</t>
  </si>
  <si>
    <t>Удостоверение по ТБ для рабочих профессий</t>
  </si>
  <si>
    <t>Мел</t>
  </si>
  <si>
    <t>шт.</t>
  </si>
  <si>
    <t>Огнетушители  ОУ  5</t>
  </si>
  <si>
    <t>Ареометр АЭ-1 1100-1300 для электролита с пипеткой</t>
  </si>
  <si>
    <t>Батарейки мизинчиковые</t>
  </si>
  <si>
    <t>Батарейки пальчиковые</t>
  </si>
  <si>
    <t>Брезент ОП 575г/м2, ширина 0,9м</t>
  </si>
  <si>
    <t>Веники сарго</t>
  </si>
  <si>
    <t>Веники челига</t>
  </si>
  <si>
    <t>Ветошь обтирочная</t>
  </si>
  <si>
    <t>Войлок технический тонкошерстный для эл.оборудован</t>
  </si>
  <si>
    <t>Герметик прокладка</t>
  </si>
  <si>
    <t>Мыло хозяйственное</t>
  </si>
  <si>
    <t>кусок</t>
  </si>
  <si>
    <t>Пломба "Пулап"</t>
  </si>
  <si>
    <t>Сердцевина для замка</t>
  </si>
  <si>
    <t>Скотч 48 мм х 100 м</t>
  </si>
  <si>
    <t>Сода кальцинированная</t>
  </si>
  <si>
    <t>Средство дезинфецирующее Деохлор (300 таблеток)</t>
  </si>
  <si>
    <t>Средство чистящее для сантехники</t>
  </si>
  <si>
    <t>Ткань полотенчатая</t>
  </si>
  <si>
    <t>Ткань(ситец)</t>
  </si>
  <si>
    <t>Флажки сигнальные железнодорожные (в чехле)</t>
  </si>
  <si>
    <t>Хомут с отверстием для крепления ХОК 3,5Х200</t>
  </si>
  <si>
    <t>упак.</t>
  </si>
  <si>
    <t>Щетки для пола</t>
  </si>
  <si>
    <t>Щетки-сметки</t>
  </si>
  <si>
    <t>Щиток НН-12 кристалин стандарт</t>
  </si>
  <si>
    <t>Бура ГОСТ 8429-77</t>
  </si>
  <si>
    <t>Газ-пропан</t>
  </si>
  <si>
    <t>баллон</t>
  </si>
  <si>
    <t>Дюбель-пара 6х40</t>
  </si>
  <si>
    <t>Жидкость WD-40</t>
  </si>
  <si>
    <t>Канифоль</t>
  </si>
  <si>
    <t>Кран ф15</t>
  </si>
  <si>
    <t>Паста притирочная</t>
  </si>
  <si>
    <t>Пена профессиональная TYTAN ПУ 65 02 зимняя</t>
  </si>
  <si>
    <t>Полотно (асботкань)</t>
  </si>
  <si>
    <t>Смазка силиконовая</t>
  </si>
  <si>
    <t>Смеситель для душа</t>
  </si>
  <si>
    <t>Смеситель для мойки</t>
  </si>
  <si>
    <t>Хомут металлический с резиновой прокладкой 48-52</t>
  </si>
  <si>
    <t>Шланг смесителя L=600 мм</t>
  </si>
  <si>
    <t>Известь негашен.</t>
  </si>
  <si>
    <t>Клей эпоксидный универсальный "Класс"</t>
  </si>
  <si>
    <t>Краска НЦ белая</t>
  </si>
  <si>
    <t>Краска НЦ голубая</t>
  </si>
  <si>
    <t>Краска НЦ зеленая</t>
  </si>
  <si>
    <t>Краска НЦ красная</t>
  </si>
  <si>
    <t>Краска НЦ черная</t>
  </si>
  <si>
    <t>Краска ПФ зеленая</t>
  </si>
  <si>
    <t>Краска ПФ-115 белая</t>
  </si>
  <si>
    <t>Краска ПФ-115 голубая</t>
  </si>
  <si>
    <t>Краска ПФ-115 желтая</t>
  </si>
  <si>
    <t>Краска ПФ-115 красная</t>
  </si>
  <si>
    <t>Краска ПФ-115 красно-коричневая</t>
  </si>
  <si>
    <t>Краска ПФ-115 синяя</t>
  </si>
  <si>
    <t>Краска ПФ-115 черная</t>
  </si>
  <si>
    <t>Кузбаслак</t>
  </si>
  <si>
    <t>Лен сантехнический</t>
  </si>
  <si>
    <t>Олифа</t>
  </si>
  <si>
    <t>Пудра алюминиевая</t>
  </si>
  <si>
    <t>Растворитель 646</t>
  </si>
  <si>
    <t>Уайт-спирит</t>
  </si>
  <si>
    <t>Фанера  6 мм</t>
  </si>
  <si>
    <t>Фанера 12 мм</t>
  </si>
  <si>
    <t>Фанера 4 мм</t>
  </si>
  <si>
    <t>Фанера 8мм</t>
  </si>
  <si>
    <t>Фанера-10мм</t>
  </si>
  <si>
    <t>Шифер плоский</t>
  </si>
  <si>
    <t>Вал карданный 53А-2201010-01 в сборе</t>
  </si>
  <si>
    <t>Вал карданный 548А-2208014</t>
  </si>
  <si>
    <t>Генератор Г 1000А44 (К-701) 14В/72АМПЕР</t>
  </si>
  <si>
    <t>Генератор ЯМЗ - 238, К - 700 (288, 287)</t>
  </si>
  <si>
    <t>Диск сцепления Г-53</t>
  </si>
  <si>
    <t>Диск сцепления ЗИЛ</t>
  </si>
  <si>
    <t>Комплект прокладок двигателя Т-40 (ГБЦ)</t>
  </si>
  <si>
    <t>Корзина сцепления ГАЗ-53</t>
  </si>
  <si>
    <t>Коробка передач ГАЗ-53</t>
  </si>
  <si>
    <t>Отопитель салона Газель 24В 2705-8110010-10</t>
  </si>
  <si>
    <t>Пара плунжерная ДТ-75</t>
  </si>
  <si>
    <t>Прокладка ГБЦ ЯМЗ-238</t>
  </si>
  <si>
    <t>Радиатор в сборе А-41 ДТ-75</t>
  </si>
  <si>
    <t>Радиатор водянной 701.13.01.000-1</t>
  </si>
  <si>
    <t>Радиатор охлаждения МТЗ-80 70У-1301010-01</t>
  </si>
  <si>
    <t>Распылитель S-16 (Т-40) Ярославль</t>
  </si>
  <si>
    <t>Распылитель двигателя А-41 на форсунку ДТ-75</t>
  </si>
  <si>
    <t>Распылитель ЯМЗ-238  33550</t>
  </si>
  <si>
    <t>Сальник 100 х 125</t>
  </si>
  <si>
    <t>Сальник 25х42</t>
  </si>
  <si>
    <t>Сальник 35 х 58</t>
  </si>
  <si>
    <t>Сальник 40 х 60</t>
  </si>
  <si>
    <t>Сальник 60*85</t>
  </si>
  <si>
    <t>Сальник 80 х105 х10</t>
  </si>
  <si>
    <t>Стартер 12В MAGNETON 9142780 МТЗ</t>
  </si>
  <si>
    <t>Стартер СТ-103-3708000 (ЯМЗ-240)</t>
  </si>
  <si>
    <t>Стартер Т-40 241-3708</t>
  </si>
  <si>
    <t>Турбокомпрессор ЯМЗ-238Б,БВ,ДК,7512.10,7513.10,7514,1 (МАЗ,КРАЗ,УРАЛ ТКР- 9-12 (00) 12.1118010</t>
  </si>
  <si>
    <t>Фланец вала карданного 51-4913-А</t>
  </si>
  <si>
    <t>Цилиндр сцепления главный ВАЗ 2101-1602610</t>
  </si>
  <si>
    <t>Цилиндр сцепления рабочий ВАЗ 2101-1602510</t>
  </si>
  <si>
    <t>Муфта 548А-2208013</t>
  </si>
  <si>
    <t>Автосцепное устройство СА-3 (вагонная)</t>
  </si>
  <si>
    <t>Аппарат поглащения Ш - 2 В - 90</t>
  </si>
  <si>
    <t>Втулка шатуна КТ-6-03-021 34.03.01.02-007</t>
  </si>
  <si>
    <t>Клапан всасывающий 34.06.02.00-010сб (КТ-6)</t>
  </si>
  <si>
    <t>Клапан нагнетательный 34.06.01.00-017сб  (КТ-6)</t>
  </si>
  <si>
    <t>Клин тягового  хомута</t>
  </si>
  <si>
    <t>Колодка композиционная МПС 25610-Н</t>
  </si>
  <si>
    <t>Колодка локомотивная (гребневая)</t>
  </si>
  <si>
    <t>Кольцо поршневое компрессионное цилиндра высокого давления</t>
  </si>
  <si>
    <t>Кольцо поршневое компрессионное цилиндра низкого давления</t>
  </si>
  <si>
    <t>Кольцо поршневое маслосъемное цилиндра высокого давления</t>
  </si>
  <si>
    <t>Кольцо поршневое маслосъемное цилиндра низкого давления</t>
  </si>
  <si>
    <t>Кран 4300</t>
  </si>
  <si>
    <t>Кран концевой 190</t>
  </si>
  <si>
    <t>Кран разобщительный 379</t>
  </si>
  <si>
    <t>Манжета главной части №270-397-3</t>
  </si>
  <si>
    <t>Манжета клапана 305-156</t>
  </si>
  <si>
    <t>Манжета на тормозной цилиндр 16" дюймов</t>
  </si>
  <si>
    <t>Манжета плунжера 270-769</t>
  </si>
  <si>
    <t>Манжета тормозного цилиндра дозатора 14"</t>
  </si>
  <si>
    <t>Манжета цилиндра дозатора СрК 188-22</t>
  </si>
  <si>
    <t>Манжета штока 602.14.101</t>
  </si>
  <si>
    <t>Пластина клапана большая</t>
  </si>
  <si>
    <t>Пластина клапана малая</t>
  </si>
  <si>
    <t>Плита упорная 106.00.003-0</t>
  </si>
  <si>
    <t>Прокладка (Диафрагма) стар.обр. КТ-6-06-044 34.06.00.05-006</t>
  </si>
  <si>
    <t>Пружина  КТ 6.06.033-2  (з/ч к компрессору  КТ )</t>
  </si>
  <si>
    <t>Рукав концевой ф 28 мм</t>
  </si>
  <si>
    <t>Рукав Р-17</t>
  </si>
  <si>
    <t>Сектор воздухозамедлителя 638.45.373 (чугун)</t>
  </si>
  <si>
    <t>Сетка фильтра в сборе 34.01.03.00-005 (КТ-6)</t>
  </si>
  <si>
    <t>Хомут тяговый 106.00.001-2</t>
  </si>
  <si>
    <t>Часть главная № 270 воздухораспределителя №483</t>
  </si>
  <si>
    <t>Часть магистральная № 483</t>
  </si>
  <si>
    <t>Фильтр воздушный 740-1109560-02А КамАЗ</t>
  </si>
  <si>
    <t>Фильтр масленный Уаз 2101-1012005</t>
  </si>
  <si>
    <t>Фильтр очистки масла 2105-1012005 Ливны</t>
  </si>
  <si>
    <t>Фильтр топливный МТЗ 020-1117010</t>
  </si>
  <si>
    <t>Фильтр-элемент очиски масла  740-1012040-10(сквозной),ЯМЗ-238</t>
  </si>
  <si>
    <t>Элемент фильтрующий КАМАЗ воздушный ЕВРО-2 (188673-1109560) 721-1109560-10</t>
  </si>
  <si>
    <t>Автомат А 3124 100 А</t>
  </si>
  <si>
    <t>Автомат АЕ 2066 160 А</t>
  </si>
  <si>
    <t>Автомат АП 50 50 А</t>
  </si>
  <si>
    <t>Автомат АП-50 3 МТ 50 А</t>
  </si>
  <si>
    <t>Автомат АП-50 3 МТ-25 А</t>
  </si>
  <si>
    <t>Автомат АП-50 3 МТ-40 А</t>
  </si>
  <si>
    <t>Выключатель авт  1-ф ВА 6129 25А</t>
  </si>
  <si>
    <t>Выключатель автоматический  25 А DZ 47-60 (CHNT)</t>
  </si>
  <si>
    <t>Выключатель автоматический  32 А DZ 47-60 (CHNT)</t>
  </si>
  <si>
    <t>Выключатель автоматический  ИЭК ВА 47-29 3Р,63А,трехполюсной.</t>
  </si>
  <si>
    <t>Выключатель автоматический АЕ 2066-100-00У3 УХЛ4 100 А</t>
  </si>
  <si>
    <t>Выключатель автоматический АП-50 3 МТ 63 А</t>
  </si>
  <si>
    <t>Выключатель автоматический ВА61F29-14 25 А однополюсный</t>
  </si>
  <si>
    <t>Выключатель внутренней установки</t>
  </si>
  <si>
    <t>Выключатель откр.пров. 1кл</t>
  </si>
  <si>
    <t>Датчик магнитогерконовый ДПМГ-2-100</t>
  </si>
  <si>
    <t>Контактор КТ-6013 ,100А  380В</t>
  </si>
  <si>
    <t>М/пускатель  ПМА 3100</t>
  </si>
  <si>
    <t>М/пускатель  ПМА 4100</t>
  </si>
  <si>
    <t>М/пускатель  ПМЕ 212</t>
  </si>
  <si>
    <t>Пускатель магнитный  ПМЕ 111 220В</t>
  </si>
  <si>
    <t>Пускатель магнитный ПМА 4102 ПУХЛ4 220 В</t>
  </si>
  <si>
    <t>Пускатель магнитный ПМЕ-211 220В</t>
  </si>
  <si>
    <t>Пускатель магнитный ПМЕ-213</t>
  </si>
  <si>
    <t>Пускатель магнитный ПМЕ-312    380В</t>
  </si>
  <si>
    <t>Пускатель магнитный ПМЛ 4100 380 В</t>
  </si>
  <si>
    <t>Пускатель ПМА-5100 100А Uк=380</t>
  </si>
  <si>
    <t>Реле НМШ1-1440</t>
  </si>
  <si>
    <t>Реле ППР3-5000</t>
  </si>
  <si>
    <t>Фотореле ФР-2У2</t>
  </si>
  <si>
    <t>Тример бензиновый с режущим диском GCB-330</t>
  </si>
  <si>
    <t>Триммер Makita EM2500U</t>
  </si>
  <si>
    <t>Дрель ударная Makita HP2050</t>
  </si>
  <si>
    <t>Дрель электрическая ударная 1200Вт, патрон S1,5-13 мм</t>
  </si>
  <si>
    <t>Машина угловая шлифовальная 1500Вт,ф диска= 180мм</t>
  </si>
  <si>
    <t>Машина углошлифовальная AGR-125GR</t>
  </si>
  <si>
    <t>Ключ гаечный двусторонний с открытым зевом 12х13</t>
  </si>
  <si>
    <t>Ключ гаечный двусторонний с открытым зевом 17х19</t>
  </si>
  <si>
    <t>Ключ гаечный двусторонний с открытым зевом 19х22</t>
  </si>
  <si>
    <t>Ключ гаечный двусторонний с открытым зевом 22х24</t>
  </si>
  <si>
    <t>Ключ гаечный двусторонний с открытым зевом 24х27</t>
  </si>
  <si>
    <t>Ключ гаечный двусторонний с открытым зевом 27х30</t>
  </si>
  <si>
    <t>Ключ гаечный двусторонний с открытым зевом 30х32</t>
  </si>
  <si>
    <t>Ключ гаечный двусторонний с открытым зевом 36х41</t>
  </si>
  <si>
    <t>Ключ накидной 17х19</t>
  </si>
  <si>
    <t>Микрометр  МК 25</t>
  </si>
  <si>
    <t>Микрометр  МК 50</t>
  </si>
  <si>
    <t>Рулетка  20 м</t>
  </si>
  <si>
    <t>Рулетка  5 м</t>
  </si>
  <si>
    <t>Штангенциркуль ШЦ-I 150</t>
  </si>
  <si>
    <t>Штангенциркуль ШЦ-II 250</t>
  </si>
  <si>
    <t>Метчик 5 х 0,8</t>
  </si>
  <si>
    <t>Метчик М  6</t>
  </si>
  <si>
    <t>Метчик М  8</t>
  </si>
  <si>
    <t>Метчик М 27*2,00</t>
  </si>
  <si>
    <t>Метчик М 42</t>
  </si>
  <si>
    <t>Метчики 5 х 0,8 / шт /</t>
  </si>
  <si>
    <t>Набор надфилей</t>
  </si>
  <si>
    <t>Напильник  3-х гранный №4 L 300</t>
  </si>
  <si>
    <t>Напильник  круг  300</t>
  </si>
  <si>
    <t>Напильник  плоск  200</t>
  </si>
  <si>
    <t>Напильник  плоск  300</t>
  </si>
  <si>
    <t>Напильник  плоск  350</t>
  </si>
  <si>
    <t>Напильник круглый L-250 №2</t>
  </si>
  <si>
    <t>Напильник трехгранный № 1 L 150</t>
  </si>
  <si>
    <t>Ручки для напильников</t>
  </si>
  <si>
    <t>Отвертка 250х5,5х1</t>
  </si>
  <si>
    <t>Отвертка крестообразная 160х0,6</t>
  </si>
  <si>
    <t>Отвертка крестообразная 160х1,5</t>
  </si>
  <si>
    <t>Отвертка слесарно-монтажная с крестообразным шлицем L-250</t>
  </si>
  <si>
    <t>Отвертка слесарно-монтажная с прямым шлицем L-155</t>
  </si>
  <si>
    <t>Плашка М 10</t>
  </si>
  <si>
    <t>Плашка М 14 х 1,5</t>
  </si>
  <si>
    <t>Плашка М 16 х 1,5</t>
  </si>
  <si>
    <t>Плашка М 20</t>
  </si>
  <si>
    <t>Плашка М 8х1,25</t>
  </si>
  <si>
    <t>Плашка М12х1,25</t>
  </si>
  <si>
    <t>Ведро оцинкованное  9 л.</t>
  </si>
  <si>
    <t>Лопата для снега</t>
  </si>
  <si>
    <t>Лопата совковая</t>
  </si>
  <si>
    <t>Лопата штыковая</t>
  </si>
  <si>
    <t>Черенок для лопаты</t>
  </si>
  <si>
    <t>Сверла  диам  2,5 ц/х</t>
  </si>
  <si>
    <t>Сверла  диам  3 ц/х</t>
  </si>
  <si>
    <t>Сверла  диам  3,5</t>
  </si>
  <si>
    <t>Сверла  диам  4 ц/х</t>
  </si>
  <si>
    <t>Сверла  диам  4,5 ц/х</t>
  </si>
  <si>
    <t>Сверла  диам  6 ц/х</t>
  </si>
  <si>
    <t>Сверла  диам  7</t>
  </si>
  <si>
    <t>Сверла  диам  8</t>
  </si>
  <si>
    <t>Сверла  диам  8,5 ц/х</t>
  </si>
  <si>
    <t>Сверла  диам  9</t>
  </si>
  <si>
    <t>Сверла  диам 12</t>
  </si>
  <si>
    <t>Сверла  диам 12,5</t>
  </si>
  <si>
    <t>Сверла  диам 14 ц/х</t>
  </si>
  <si>
    <t>Сверла  диам 21 к/х</t>
  </si>
  <si>
    <t>Сверла  диам 22</t>
  </si>
  <si>
    <t>Сверло рельсовое 1 с/0315 ф 36 мм. укороченное с МНП к\х</t>
  </si>
  <si>
    <t>Сверло цил. спир. 5,0</t>
  </si>
  <si>
    <t>Молоток слесарный стальной 0,8 кг</t>
  </si>
  <si>
    <t>Валик малярный</t>
  </si>
  <si>
    <t>Кисть 38 мм</t>
  </si>
  <si>
    <t>Кисть 50 мм</t>
  </si>
  <si>
    <t>Кисть 75*180</t>
  </si>
  <si>
    <t>Кисть малярная</t>
  </si>
  <si>
    <t>Кисть мочальная</t>
  </si>
  <si>
    <t>Шубки для валика</t>
  </si>
  <si>
    <t>Болт М 10 х 25</t>
  </si>
  <si>
    <t>кг.</t>
  </si>
  <si>
    <t>Болт М 10 х 30</t>
  </si>
  <si>
    <t>Болт М 10 х 40</t>
  </si>
  <si>
    <t>Болт М 10 х 45</t>
  </si>
  <si>
    <t>Болт М 10 х 80</t>
  </si>
  <si>
    <t>Болт М 12 х 25</t>
  </si>
  <si>
    <t>Болт М 12 х 30</t>
  </si>
  <si>
    <t>Болт М 12 х 40</t>
  </si>
  <si>
    <t>Болт М 12 х 45</t>
  </si>
  <si>
    <t>Болт М 12 х 65</t>
  </si>
  <si>
    <t>Болт М 14 х 55</t>
  </si>
  <si>
    <t>Болт М 16 х 160</t>
  </si>
  <si>
    <t>Болт М 16 х 60</t>
  </si>
  <si>
    <t>тн.</t>
  </si>
  <si>
    <t>Болт М 16 х 65</t>
  </si>
  <si>
    <t>Болт М 16 х 75</t>
  </si>
  <si>
    <t>Болт М 20 х 170 с полной резьбой</t>
  </si>
  <si>
    <t>Болт М 20 х 220</t>
  </si>
  <si>
    <t>Болт М 20 х 60</t>
  </si>
  <si>
    <t>Болт М 22 х 120</t>
  </si>
  <si>
    <t>Болт М 22 х 90</t>
  </si>
  <si>
    <t>Болт М 24 х120</t>
  </si>
  <si>
    <t>Болт М 6 х 25</t>
  </si>
  <si>
    <t>Болт М 6 х 30</t>
  </si>
  <si>
    <t>Болт М 8 х 25</t>
  </si>
  <si>
    <t>Болт М 8 х 45</t>
  </si>
  <si>
    <t>Болт М 8 х 65</t>
  </si>
  <si>
    <t>Гайка М 10</t>
  </si>
  <si>
    <t>Гайка М 12</t>
  </si>
  <si>
    <t>Гайка М 14</t>
  </si>
  <si>
    <t>Гайка М 16</t>
  </si>
  <si>
    <t>Гайка М 20</t>
  </si>
  <si>
    <t>Гайка М 22</t>
  </si>
  <si>
    <t>Гайка М 27</t>
  </si>
  <si>
    <t>Гайка М 30</t>
  </si>
  <si>
    <t>Гайка М 8</t>
  </si>
  <si>
    <t>Гвоздь строительный 3,0 х 70</t>
  </si>
  <si>
    <t>Гвоздь строительный 3,5 х 90</t>
  </si>
  <si>
    <t>Гвоздь строительный 4,0 х 100</t>
  </si>
  <si>
    <t>Гвоздь строительный 5,0 х 150</t>
  </si>
  <si>
    <t>Проволока 4,0-О-Ч</t>
  </si>
  <si>
    <t>Проволока НП-30-ХГСА диам.2,0</t>
  </si>
  <si>
    <t>Проволока сварочная 30ХГСА 1,6 мм (проволочная каркасная катушка К300-52/15)</t>
  </si>
  <si>
    <t>Шайба плоская М 10</t>
  </si>
  <si>
    <t>Шайба плоская М 12</t>
  </si>
  <si>
    <t>Шайба плоская М 6</t>
  </si>
  <si>
    <t>Шайба плоская М 8</t>
  </si>
  <si>
    <t>Шайба пружинная М 12 мм</t>
  </si>
  <si>
    <t>Шайба пружинная М 20</t>
  </si>
  <si>
    <t>Шайба пружинная М 22</t>
  </si>
  <si>
    <t>Шайба пружинная М 42 мм</t>
  </si>
  <si>
    <t>Шплинт 10 х 100</t>
  </si>
  <si>
    <t>Шплинт 3,2 х 32</t>
  </si>
  <si>
    <t>Шплинт 3,2 х 50</t>
  </si>
  <si>
    <t>Шплинт 4 х 50</t>
  </si>
  <si>
    <t>Шплинт 4 х 90</t>
  </si>
  <si>
    <t>Шплинт 6,3 х 63</t>
  </si>
  <si>
    <t>Шплинт 6,3 х 80</t>
  </si>
  <si>
    <t>Шплинт 8,0 х 100</t>
  </si>
  <si>
    <t>Саморез 3,5*41 резьба частая</t>
  </si>
  <si>
    <t>Саморез 3,5х25</t>
  </si>
  <si>
    <t>Саморез 4х30</t>
  </si>
  <si>
    <t>Круг стальной ф 10 мм ст 3</t>
  </si>
  <si>
    <t>Круг стальной ф 100 мм ст 45</t>
  </si>
  <si>
    <t>Круг стальной ф 12 мм ст 3</t>
  </si>
  <si>
    <t>Круг стальной ф 120 мм ст 45</t>
  </si>
  <si>
    <t>Круг стальной ф 16 мм ст 3</t>
  </si>
  <si>
    <t>Круг стальной ф 18 мм ст 3</t>
  </si>
  <si>
    <t>Круг стальной ф 20 мм ст 3</t>
  </si>
  <si>
    <t>Круг стальной ф 25 мм ст 3</t>
  </si>
  <si>
    <t>Круг стальной ф 30 мм ст 45</t>
  </si>
  <si>
    <t>Круг стальной ф 42 мм ст 3</t>
  </si>
  <si>
    <t>Круг стальной ф 50 мм ст 45</t>
  </si>
  <si>
    <t>Круг стальной ф 60 мм ст 45</t>
  </si>
  <si>
    <t>Круг стальной ф 75 мм ст 3</t>
  </si>
  <si>
    <t>Круг стальной ф 80 мм ст 45</t>
  </si>
  <si>
    <t>Круг стальной ф 90 мм ст 45</t>
  </si>
  <si>
    <t>Лист стальной S=1 мм</t>
  </si>
  <si>
    <t>Лист стальной S=16 мм</t>
  </si>
  <si>
    <t>Лист стальной S=2 мм</t>
  </si>
  <si>
    <t>Лист стальной S=20 мм</t>
  </si>
  <si>
    <t>Лист стальной S=5 мм</t>
  </si>
  <si>
    <t>Лист стальной S=6 мм</t>
  </si>
  <si>
    <t>Лист стальной S=8 мм</t>
  </si>
  <si>
    <t>Уголок стальной 20 х 20 мм</t>
  </si>
  <si>
    <t>Швеллер № 8</t>
  </si>
  <si>
    <t>Шестигранник № 12</t>
  </si>
  <si>
    <t>Шестигранник № 14</t>
  </si>
  <si>
    <t>Шестигранник № 22</t>
  </si>
  <si>
    <t>Шестигранник № 32</t>
  </si>
  <si>
    <t>Шестигранник № 41</t>
  </si>
  <si>
    <t>Шестигранник № 65</t>
  </si>
  <si>
    <t>Шестигранник № 75</t>
  </si>
  <si>
    <t>Резина сырая 7В-14</t>
  </si>
  <si>
    <t>Ремень 14х10х937</t>
  </si>
  <si>
    <t>Ремень 21 х 14 х 1450</t>
  </si>
  <si>
    <t>Ремень 8,5х8х875</t>
  </si>
  <si>
    <t>Ремень А -1320</t>
  </si>
  <si>
    <t>Ремень Б-1250</t>
  </si>
  <si>
    <t>Ремень В(Б)-2240</t>
  </si>
  <si>
    <t>Ремень клиновой А-1250 ГОСТ 1284.1-2-89</t>
  </si>
  <si>
    <t>Рукав кислородный диам.9 мм</t>
  </si>
  <si>
    <t>Рукав напорный диам. 32</t>
  </si>
  <si>
    <t>Техпластина МБС 2 мм</t>
  </si>
  <si>
    <t>Краги сварщика пятипалые спилковые</t>
  </si>
  <si>
    <t>пара</t>
  </si>
  <si>
    <t>Перчатки "ЮКОН" комбинированные кожаные</t>
  </si>
  <si>
    <t>Перчатки защитные с нитриловым покрытием</t>
  </si>
  <si>
    <t>Перчатки КЩС тип 2</t>
  </si>
  <si>
    <t>Перчатки трикотажные</t>
  </si>
  <si>
    <t>Перчатки трикотажные с ПХВ</t>
  </si>
  <si>
    <t>Рукавицы 3-х палые</t>
  </si>
  <si>
    <t>Рукавицы брезентовые</t>
  </si>
  <si>
    <t>Рукавицы брезентовые с двойным наладонником для сварщиков</t>
  </si>
  <si>
    <t>Рукавицы брезентовые с крагами</t>
  </si>
  <si>
    <t>Рукавицы х/б</t>
  </si>
  <si>
    <t>Строп двухпетлевой из стальных канатов, длина 2 м, г/п 1,0 тн.</t>
  </si>
  <si>
    <t>Строп двухпетлевой из стальных канатов, длина 4 м, г/п 1,0тн.</t>
  </si>
  <si>
    <t>Строп двухпетлевой из стальных канатов, длина 4 м, г/п 3,0 тн.</t>
  </si>
  <si>
    <t>Строп двухпетлевой из стальных канатов, длина 6 м, г/п 1,5 тн.</t>
  </si>
  <si>
    <t>Строп двухпетлевой из стальных канатов, длина 6 м, г/п 2,5 тн.</t>
  </si>
  <si>
    <t>Строп двухпетлевой из стальных канатов, длина 8 м, г/п 2,5 тн.</t>
  </si>
  <si>
    <t>Строп цепной 4СЦ L-4,0 Q-10,0тн с крюками</t>
  </si>
  <si>
    <t>Бензин АИ-92 (кг)</t>
  </si>
  <si>
    <t>Д/топливо (кг)</t>
  </si>
  <si>
    <t>Блок-шестерня Z=20 m=3,5 Z=26 m=3,5</t>
  </si>
  <si>
    <t>Боковая изоляция</t>
  </si>
  <si>
    <t>Болт М 27 L=270</t>
  </si>
  <si>
    <t>Болт М 27 L = 320</t>
  </si>
  <si>
    <t>Болт М 27 L=270 Lобщ.=300</t>
  </si>
  <si>
    <t>Болт М 27 L=425 Lобщ.=450</t>
  </si>
  <si>
    <t>Болт М 27 L=450</t>
  </si>
  <si>
    <t>Болт М 27x450 L =480</t>
  </si>
  <si>
    <t>Болт М-27х 505</t>
  </si>
  <si>
    <t>Брус 70*70</t>
  </si>
  <si>
    <t>Вал-шестерня Z=20 m=3,5 Z=27 m=3,5 L=330</t>
  </si>
  <si>
    <t>Валик поводковый L-410</t>
  </si>
  <si>
    <t>Валик поводковый L=310</t>
  </si>
  <si>
    <t>Втулка грибковая</t>
  </si>
  <si>
    <t>Втулка изоляционная</t>
  </si>
  <si>
    <t>Втулка на стяжки воротниковая</t>
  </si>
  <si>
    <t>Изоляция боковая</t>
  </si>
  <si>
    <t>Изоляция стыковая</t>
  </si>
  <si>
    <t>Кислород</t>
  </si>
  <si>
    <t>Клин правый . левый</t>
  </si>
  <si>
    <t>Кольцо на палец №2</t>
  </si>
  <si>
    <t>Кольцо на палец №3</t>
  </si>
  <si>
    <t>Кольцо на палец №4</t>
  </si>
  <si>
    <t>Кольцо резиновое №2</t>
  </si>
  <si>
    <t>Кольцо резиновое №3</t>
  </si>
  <si>
    <t>Кольцо резиновое №4</t>
  </si>
  <si>
    <t>Кронштейн</t>
  </si>
  <si>
    <t>Муфта зубчатая Z=20 m=3,5</t>
  </si>
  <si>
    <t>Песок форм. высушенный</t>
  </si>
  <si>
    <t>Стыковая изоляция</t>
  </si>
  <si>
    <t>Стяжка L= 560</t>
  </si>
  <si>
    <t>Стяжка L=1080</t>
  </si>
  <si>
    <t>Стяжка б 10</t>
  </si>
  <si>
    <t>Углекислота</t>
  </si>
  <si>
    <t>Шайба d 60 х d 28 х 4</t>
  </si>
  <si>
    <t>Шайба поводковая</t>
  </si>
  <si>
    <t>Шайба ф60хф27х5</t>
  </si>
  <si>
    <t>Тех.экспертиза</t>
  </si>
  <si>
    <t>Хозрасчетные подразделения 2011</t>
  </si>
  <si>
    <t>Белье нательное (фуфайка, кальсоны)</t>
  </si>
  <si>
    <t>Белье нательное утепленное (фуфайка, кальсоны)</t>
  </si>
  <si>
    <t>Ботинки раб.с усиленн.подноском комбинир.</t>
  </si>
  <si>
    <t>Каски (белые)</t>
  </si>
  <si>
    <t>Кепи камуф.</t>
  </si>
  <si>
    <t>Костюм теплоотражающий ТОК-800</t>
  </si>
  <si>
    <t>Костюм х/б летний камуфлированного цвета</t>
  </si>
  <si>
    <t>Куртка зимняя утепл. камуф. цвета с воротником из искусственного меха</t>
  </si>
  <si>
    <t>Куртка камуф. утепл.</t>
  </si>
  <si>
    <t>Обувь валяная с резиновым низом</t>
  </si>
  <si>
    <t>Перчатки КЩС тип 1</t>
  </si>
  <si>
    <t>Самоспасатель промышленный изолирующий СПИ-20</t>
  </si>
  <si>
    <t>Сапоги керзов.</t>
  </si>
  <si>
    <t>Свитер без выреза защитного цвета</t>
  </si>
  <si>
    <t>Футболка камуфляж с коротким рукавом</t>
  </si>
  <si>
    <t>ЦЗ Горно-транспортный комплекс</t>
  </si>
  <si>
    <t>Беруши со шнурком в коробочке</t>
  </si>
  <si>
    <t>Ботинки Ранг Полярис</t>
  </si>
  <si>
    <t>Брюки зимние</t>
  </si>
  <si>
    <t>Жилет утепленный</t>
  </si>
  <si>
    <t>Жилет сигнальный</t>
  </si>
  <si>
    <t>Жилет сигнальный со светоотраж. лентой и карманом</t>
  </si>
  <si>
    <t>Каски строительные</t>
  </si>
  <si>
    <t>Костюм брезентовый для сварщика со спилком</t>
  </si>
  <si>
    <t>Костюм зимний</t>
  </si>
  <si>
    <t>Костюм КМ-лайт</t>
  </si>
  <si>
    <t>Костюм КМ-леди</t>
  </si>
  <si>
    <t>Костюм СПЕЦ</t>
  </si>
  <si>
    <t>Куртка ватная</t>
  </si>
  <si>
    <t>Куртка РЕЙНБЛОК-Н</t>
  </si>
  <si>
    <t>Маска</t>
  </si>
  <si>
    <t>Маска сварщика</t>
  </si>
  <si>
    <t>Наушники защитные</t>
  </si>
  <si>
    <t>Очки защитные</t>
  </si>
  <si>
    <t>Очки ЗН62-Г-3 GENERAL (7)(арт.26233)</t>
  </si>
  <si>
    <t>Очки ЗН62-Т GENERAL (арт.26208)</t>
  </si>
  <si>
    <t>Перчатки медицинские</t>
  </si>
  <si>
    <t>Плащ прорезиненный</t>
  </si>
  <si>
    <t>Подшлемник трикотажный</t>
  </si>
  <si>
    <t>Подшлемник утепленный</t>
  </si>
  <si>
    <t>Полуботинки женские</t>
  </si>
  <si>
    <t>Полуботинки ТОФФ СПАРТА</t>
  </si>
  <si>
    <t>Сапоги резиновые</t>
  </si>
  <si>
    <t>Стекло ТИСС 110х90 С4</t>
  </si>
  <si>
    <t>Фартук прорезиненный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</si>
</sst>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5B2B2"/>
      </left>
      <right style="thin">
        <color rgb="FFE5B2B2"/>
      </right>
      <top style="thin">
        <color rgb="FFE5B2B2"/>
      </top>
      <bottom style="thin">
        <color rgb="FFE5B2B2"/>
      </bottom>
      <diagonal/>
    </border>
    <border>
      <left style="thin">
        <color rgb="FFE5B2B2"/>
      </left>
      <right style="thin">
        <color rgb="FFE5B2B2"/>
      </right>
      <top style="thin">
        <color rgb="FFE5B2B2"/>
      </top>
      <bottom/>
      <diagonal/>
    </border>
    <border>
      <left style="thin">
        <color rgb="FFE5B2B2"/>
      </left>
      <right style="thin">
        <color rgb="FFE5B2B2"/>
      </right>
      <top/>
      <bottom/>
      <diagonal/>
    </border>
    <border>
      <left style="medium">
        <color rgb="FFB3AC86"/>
      </left>
      <right style="medium">
        <color rgb="FFB3AC86"/>
      </right>
      <top style="medium">
        <color rgb="FFB3AC86"/>
      </top>
      <bottom style="medium">
        <color rgb="FFB3AC86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0" fillId="0" borderId="1" xfId="0" applyNumberFormat="1" applyFont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top" wrapText="1" indent="1"/>
    </xf>
    <xf numFmtId="0" fontId="0" fillId="0" borderId="1" xfId="0" applyNumberFormat="1" applyFont="1" applyBorder="1" applyAlignment="1">
      <alignment horizontal="left" vertical="top" wrapText="1" indent="1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4" fillId="0" borderId="1" xfId="0" applyFont="1" applyBorder="1"/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/>
    <xf numFmtId="4" fontId="3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0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4" fontId="0" fillId="0" borderId="1" xfId="0" applyNumberFormat="1" applyBorder="1" applyAlignment="1"/>
    <xf numFmtId="0" fontId="0" fillId="0" borderId="1" xfId="0" applyBorder="1" applyAlignment="1"/>
    <xf numFmtId="0" fontId="0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Fill="1" applyBorder="1"/>
    <xf numFmtId="0" fontId="0" fillId="2" borderId="1" xfId="0" applyNumberFormat="1" applyFont="1" applyFill="1" applyBorder="1" applyAlignment="1">
      <alignment horizontal="left" wrapText="1" indent="3"/>
    </xf>
    <xf numFmtId="4" fontId="0" fillId="2" borderId="1" xfId="0" applyNumberFormat="1" applyFont="1" applyFill="1" applyBorder="1" applyAlignment="1">
      <alignment horizontal="right" wrapText="1"/>
    </xf>
    <xf numFmtId="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2" borderId="2" xfId="0" applyFill="1" applyBorder="1"/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3" borderId="0" xfId="0" applyFill="1"/>
    <xf numFmtId="0" fontId="0" fillId="2" borderId="1" xfId="0" applyNumberFormat="1" applyFont="1" applyFill="1" applyBorder="1" applyAlignment="1">
      <alignment horizontal="left" vertical="top" wrapText="1" indent="3"/>
    </xf>
    <xf numFmtId="4" fontId="0" fillId="2" borderId="1" xfId="0" applyNumberFormat="1" applyFont="1" applyFill="1" applyBorder="1" applyAlignment="1">
      <alignment horizontal="right" vertical="top" wrapText="1"/>
    </xf>
    <xf numFmtId="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left" vertical="top" wrapText="1"/>
    </xf>
    <xf numFmtId="4" fontId="0" fillId="2" borderId="1" xfId="0" applyNumberFormat="1" applyFill="1" applyBorder="1" applyAlignment="1"/>
    <xf numFmtId="0" fontId="0" fillId="2" borderId="1" xfId="0" applyNumberFormat="1" applyFont="1" applyFill="1" applyBorder="1" applyAlignment="1">
      <alignment horizontal="left" vertical="top" wrapText="1" indent="2"/>
    </xf>
    <xf numFmtId="164" fontId="0" fillId="2" borderId="1" xfId="0" applyNumberFormat="1" applyFont="1" applyFill="1" applyBorder="1" applyAlignment="1">
      <alignment horizontal="right" vertical="top" wrapText="1"/>
    </xf>
    <xf numFmtId="0" fontId="0" fillId="2" borderId="1" xfId="0" applyNumberFormat="1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right" vertical="top"/>
    </xf>
    <xf numFmtId="4" fontId="0" fillId="2" borderId="1" xfId="0" applyNumberFormat="1" applyFill="1" applyBorder="1" applyAlignment="1">
      <alignment horizontal="right"/>
    </xf>
    <xf numFmtId="0" fontId="8" fillId="2" borderId="1" xfId="2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4" fontId="0" fillId="2" borderId="3" xfId="0" applyNumberFormat="1" applyFill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0" fillId="2" borderId="1" xfId="0" applyNumberFormat="1" applyFont="1" applyFill="1" applyBorder="1" applyAlignment="1">
      <alignment horizontal="left" vertical="center" wrapText="1" indent="3"/>
    </xf>
    <xf numFmtId="0" fontId="9" fillId="2" borderId="1" xfId="0" applyFont="1" applyFill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4" borderId="6" xfId="0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left" vertical="center" wrapText="1" indent="2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Font="1" applyBorder="1" applyAlignment="1">
      <alignment horizontal="left" wrapText="1" indent="2"/>
    </xf>
    <xf numFmtId="0" fontId="0" fillId="2" borderId="1" xfId="0" applyNumberFormat="1" applyFont="1" applyFill="1" applyBorder="1" applyAlignment="1">
      <alignment horizontal="left" vertical="top" wrapText="1" indent="1"/>
    </xf>
    <xf numFmtId="0" fontId="12" fillId="4" borderId="6" xfId="0" applyFont="1" applyFill="1" applyBorder="1" applyAlignment="1">
      <alignment vertical="top" wrapText="1"/>
    </xf>
    <xf numFmtId="0" fontId="12" fillId="4" borderId="6" xfId="0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right" vertical="top" wrapText="1"/>
    </xf>
    <xf numFmtId="0" fontId="0" fillId="3" borderId="1" xfId="0" applyFill="1" applyBorder="1"/>
    <xf numFmtId="0" fontId="0" fillId="3" borderId="1" xfId="0" applyFill="1" applyBorder="1" applyAlignment="1">
      <alignment vertical="top"/>
    </xf>
    <xf numFmtId="0" fontId="0" fillId="3" borderId="1" xfId="0" applyFill="1" applyBorder="1" applyAlignmen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3" fillId="3" borderId="1" xfId="0" applyFont="1" applyFill="1" applyBorder="1"/>
    <xf numFmtId="0" fontId="0" fillId="3" borderId="1" xfId="0" applyFill="1" applyBorder="1" applyAlignment="1">
      <alignment vertical="center"/>
    </xf>
  </cellXfs>
  <cellStyles count="6">
    <cellStyle name="Обычный" xfId="0" builtinId="0"/>
    <cellStyle name="Обычный 10 10" xfId="1"/>
    <cellStyle name="Обычный 14" xfId="3"/>
    <cellStyle name="Обычный 2" xfId="2"/>
    <cellStyle name="Обычный 2 3" xfId="5"/>
    <cellStyle name="Обычный 9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6"/>
  <sheetViews>
    <sheetView tabSelected="1" zoomScale="86" zoomScaleNormal="86" workbookViewId="0">
      <pane xSplit="1" ySplit="10" topLeftCell="B817" activePane="bottomRight" state="frozen"/>
      <selection pane="topRight" activeCell="B1" sqref="B1"/>
      <selection pane="bottomLeft" activeCell="A8" sqref="A8"/>
      <selection pane="bottomRight" activeCell="H11" sqref="H11:H826"/>
    </sheetView>
  </sheetViews>
  <sheetFormatPr defaultRowHeight="15" x14ac:dyDescent="0.25"/>
  <cols>
    <col min="1" max="1" width="5.140625" customWidth="1"/>
    <col min="2" max="2" width="41.140625" customWidth="1"/>
    <col min="3" max="3" width="12" customWidth="1"/>
    <col min="4" max="4" width="13" style="11" customWidth="1"/>
    <col min="5" max="5" width="14.5703125" style="11" customWidth="1"/>
    <col min="6" max="6" width="19.5703125" style="11" customWidth="1"/>
    <col min="7" max="7" width="14.42578125" customWidth="1"/>
    <col min="8" max="8" width="29.5703125" style="34" customWidth="1"/>
    <col min="9" max="9" width="33.140625" customWidth="1"/>
  </cols>
  <sheetData>
    <row r="1" spans="1:10" x14ac:dyDescent="0.25">
      <c r="F1" s="22"/>
      <c r="H1" s="39" t="s">
        <v>105</v>
      </c>
    </row>
    <row r="2" spans="1:10" x14ac:dyDescent="0.25">
      <c r="H2" s="39" t="s">
        <v>217</v>
      </c>
    </row>
    <row r="3" spans="1:10" x14ac:dyDescent="0.25">
      <c r="H3" s="34" t="s">
        <v>106</v>
      </c>
    </row>
    <row r="4" spans="1:10" x14ac:dyDescent="0.25">
      <c r="H4" s="34" t="s">
        <v>107</v>
      </c>
    </row>
    <row r="5" spans="1:10" x14ac:dyDescent="0.25">
      <c r="H5" s="34" t="s">
        <v>108</v>
      </c>
    </row>
    <row r="6" spans="1:10" x14ac:dyDescent="0.25">
      <c r="B6" s="24"/>
      <c r="H6" s="36"/>
    </row>
    <row r="7" spans="1:10" ht="18.75" x14ac:dyDescent="0.3">
      <c r="A7" s="61" t="s">
        <v>218</v>
      </c>
      <c r="B7" s="61"/>
      <c r="C7" s="61"/>
      <c r="D7" s="61"/>
      <c r="E7" s="61"/>
      <c r="F7" s="61"/>
      <c r="G7" s="61"/>
      <c r="H7" s="61"/>
      <c r="I7" s="61"/>
    </row>
    <row r="9" spans="1:10" ht="69.75" customHeight="1" x14ac:dyDescent="0.25">
      <c r="A9" s="2" t="s">
        <v>0</v>
      </c>
      <c r="B9" s="2" t="s">
        <v>1</v>
      </c>
      <c r="C9" s="2" t="s">
        <v>2</v>
      </c>
      <c r="D9" s="12" t="s">
        <v>3</v>
      </c>
      <c r="E9" s="12" t="s">
        <v>4</v>
      </c>
      <c r="F9" s="12" t="s">
        <v>7</v>
      </c>
      <c r="G9" s="2" t="s">
        <v>5</v>
      </c>
      <c r="H9" s="37" t="s">
        <v>6</v>
      </c>
      <c r="I9" s="2" t="s">
        <v>112</v>
      </c>
      <c r="J9" s="1"/>
    </row>
    <row r="10" spans="1:10" x14ac:dyDescent="0.25">
      <c r="A10" s="3" t="s">
        <v>85</v>
      </c>
      <c r="B10" s="4" t="s">
        <v>86</v>
      </c>
      <c r="C10" s="4"/>
      <c r="D10" s="13"/>
      <c r="E10" s="16"/>
      <c r="F10" s="16">
        <f>SUM(F11:F794)</f>
        <v>370095008.17175704</v>
      </c>
      <c r="G10" s="5"/>
      <c r="H10" s="38"/>
      <c r="I10" s="3"/>
    </row>
    <row r="11" spans="1:10" x14ac:dyDescent="0.25">
      <c r="A11" s="3"/>
      <c r="B11" s="35" t="s">
        <v>26</v>
      </c>
      <c r="C11" s="40" t="s">
        <v>110</v>
      </c>
      <c r="D11" s="41">
        <v>190</v>
      </c>
      <c r="E11" s="33">
        <v>356.25</v>
      </c>
      <c r="F11" s="17">
        <f>E11*D11</f>
        <v>67687.5</v>
      </c>
      <c r="G11" s="3" t="s">
        <v>87</v>
      </c>
      <c r="H11" s="72" t="s">
        <v>103</v>
      </c>
      <c r="I11" s="3" t="s">
        <v>113</v>
      </c>
    </row>
    <row r="12" spans="1:10" x14ac:dyDescent="0.25">
      <c r="A12" s="3"/>
      <c r="B12" s="35" t="s">
        <v>219</v>
      </c>
      <c r="C12" s="40" t="s">
        <v>110</v>
      </c>
      <c r="D12" s="41">
        <v>20</v>
      </c>
      <c r="E12" s="33">
        <v>1642.86</v>
      </c>
      <c r="F12" s="17">
        <f t="shared" ref="F12:F64" si="0">E12*D12</f>
        <v>32857.199999999997</v>
      </c>
      <c r="G12" s="3" t="s">
        <v>87</v>
      </c>
      <c r="H12" s="72" t="s">
        <v>103</v>
      </c>
      <c r="I12" s="3" t="s">
        <v>113</v>
      </c>
    </row>
    <row r="13" spans="1:10" x14ac:dyDescent="0.25">
      <c r="A13" s="3"/>
      <c r="B13" s="35" t="s">
        <v>16</v>
      </c>
      <c r="C13" s="40" t="s">
        <v>110</v>
      </c>
      <c r="D13" s="32">
        <v>49</v>
      </c>
      <c r="E13" s="33">
        <v>4725</v>
      </c>
      <c r="F13" s="17">
        <f t="shared" si="0"/>
        <v>231525</v>
      </c>
      <c r="G13" s="3" t="s">
        <v>87</v>
      </c>
      <c r="H13" s="72" t="s">
        <v>103</v>
      </c>
      <c r="I13" s="3" t="s">
        <v>113</v>
      </c>
    </row>
    <row r="14" spans="1:10" x14ac:dyDescent="0.25">
      <c r="A14" s="3"/>
      <c r="B14" s="29" t="s">
        <v>28</v>
      </c>
      <c r="C14" s="40" t="s">
        <v>84</v>
      </c>
      <c r="D14" s="41">
        <v>2400</v>
      </c>
      <c r="E14" s="33">
        <v>1285.71</v>
      </c>
      <c r="F14" s="17">
        <f t="shared" si="0"/>
        <v>3085704</v>
      </c>
      <c r="G14" s="3" t="s">
        <v>87</v>
      </c>
      <c r="H14" s="72" t="s">
        <v>103</v>
      </c>
      <c r="I14" s="3" t="s">
        <v>113</v>
      </c>
    </row>
    <row r="15" spans="1:10" x14ac:dyDescent="0.25">
      <c r="A15" s="3"/>
      <c r="B15" s="29" t="s">
        <v>11</v>
      </c>
      <c r="C15" s="40" t="s">
        <v>84</v>
      </c>
      <c r="D15" s="41">
        <v>2195</v>
      </c>
      <c r="E15" s="33">
        <v>742.32</v>
      </c>
      <c r="F15" s="17">
        <f t="shared" si="0"/>
        <v>1629392.4000000001</v>
      </c>
      <c r="G15" s="3" t="s">
        <v>87</v>
      </c>
      <c r="H15" s="72" t="s">
        <v>103</v>
      </c>
      <c r="I15" s="3" t="s">
        <v>113</v>
      </c>
    </row>
    <row r="16" spans="1:10" x14ac:dyDescent="0.25">
      <c r="A16" s="3"/>
      <c r="B16" s="29" t="s">
        <v>29</v>
      </c>
      <c r="C16" s="40" t="s">
        <v>84</v>
      </c>
      <c r="D16" s="41">
        <v>1000</v>
      </c>
      <c r="E16" s="33">
        <v>366.07</v>
      </c>
      <c r="F16" s="17">
        <f t="shared" si="0"/>
        <v>366070</v>
      </c>
      <c r="G16" s="3" t="s">
        <v>87</v>
      </c>
      <c r="H16" s="72" t="s">
        <v>103</v>
      </c>
      <c r="I16" s="3" t="s">
        <v>113</v>
      </c>
    </row>
    <row r="17" spans="1:9" x14ac:dyDescent="0.25">
      <c r="A17" s="3"/>
      <c r="B17" s="29" t="s">
        <v>12</v>
      </c>
      <c r="C17" s="40" t="s">
        <v>84</v>
      </c>
      <c r="D17" s="41">
        <v>640</v>
      </c>
      <c r="E17" s="33">
        <v>848.21</v>
      </c>
      <c r="F17" s="17">
        <f t="shared" si="0"/>
        <v>542854.40000000002</v>
      </c>
      <c r="G17" s="3" t="s">
        <v>87</v>
      </c>
      <c r="H17" s="72" t="s">
        <v>103</v>
      </c>
      <c r="I17" s="3" t="s">
        <v>113</v>
      </c>
    </row>
    <row r="18" spans="1:9" x14ac:dyDescent="0.25">
      <c r="A18" s="3"/>
      <c r="B18" s="29" t="s">
        <v>13</v>
      </c>
      <c r="C18" s="40" t="s">
        <v>84</v>
      </c>
      <c r="D18" s="41">
        <v>720</v>
      </c>
      <c r="E18" s="33">
        <v>395.96</v>
      </c>
      <c r="F18" s="17">
        <f t="shared" si="0"/>
        <v>285091.20000000001</v>
      </c>
      <c r="G18" s="3" t="s">
        <v>87</v>
      </c>
      <c r="H18" s="72" t="s">
        <v>103</v>
      </c>
      <c r="I18" s="3" t="s">
        <v>113</v>
      </c>
    </row>
    <row r="19" spans="1:9" x14ac:dyDescent="0.25">
      <c r="A19" s="3"/>
      <c r="B19" s="29" t="s">
        <v>19</v>
      </c>
      <c r="C19" s="40" t="s">
        <v>110</v>
      </c>
      <c r="D19" s="41">
        <v>6</v>
      </c>
      <c r="E19" s="33">
        <v>1200</v>
      </c>
      <c r="F19" s="17">
        <f t="shared" si="0"/>
        <v>7200</v>
      </c>
      <c r="G19" s="3" t="s">
        <v>87</v>
      </c>
      <c r="H19" s="72" t="s">
        <v>103</v>
      </c>
      <c r="I19" s="3" t="s">
        <v>113</v>
      </c>
    </row>
    <row r="20" spans="1:9" x14ac:dyDescent="0.25">
      <c r="A20" s="3"/>
      <c r="B20" s="29" t="s">
        <v>14</v>
      </c>
      <c r="C20" s="40" t="s">
        <v>110</v>
      </c>
      <c r="D20" s="41">
        <v>190</v>
      </c>
      <c r="E20" s="33">
        <v>843.75</v>
      </c>
      <c r="F20" s="17">
        <f t="shared" si="0"/>
        <v>160312.5</v>
      </c>
      <c r="G20" s="3" t="s">
        <v>87</v>
      </c>
      <c r="H20" s="72" t="s">
        <v>103</v>
      </c>
      <c r="I20" s="3" t="s">
        <v>113</v>
      </c>
    </row>
    <row r="21" spans="1:9" x14ac:dyDescent="0.25">
      <c r="A21" s="3"/>
      <c r="B21" s="29" t="s">
        <v>15</v>
      </c>
      <c r="C21" s="40" t="s">
        <v>84</v>
      </c>
      <c r="D21" s="41">
        <v>1012</v>
      </c>
      <c r="E21" s="33">
        <v>704.46</v>
      </c>
      <c r="F21" s="17">
        <f t="shared" si="0"/>
        <v>712913.52</v>
      </c>
      <c r="G21" s="3" t="s">
        <v>87</v>
      </c>
      <c r="H21" s="72" t="s">
        <v>103</v>
      </c>
      <c r="I21" s="3" t="s">
        <v>113</v>
      </c>
    </row>
    <row r="22" spans="1:9" x14ac:dyDescent="0.25">
      <c r="A22" s="3"/>
      <c r="B22" s="29" t="s">
        <v>27</v>
      </c>
      <c r="C22" s="40" t="s">
        <v>84</v>
      </c>
      <c r="D22" s="41">
        <v>360</v>
      </c>
      <c r="E22" s="33">
        <v>800</v>
      </c>
      <c r="F22" s="17">
        <f t="shared" si="0"/>
        <v>288000</v>
      </c>
      <c r="G22" s="3" t="s">
        <v>87</v>
      </c>
      <c r="H22" s="72" t="s">
        <v>103</v>
      </c>
      <c r="I22" s="3" t="s">
        <v>113</v>
      </c>
    </row>
    <row r="23" spans="1:9" x14ac:dyDescent="0.25">
      <c r="A23" s="3"/>
      <c r="B23" s="29" t="s">
        <v>20</v>
      </c>
      <c r="C23" s="40" t="s">
        <v>84</v>
      </c>
      <c r="D23" s="41">
        <v>504</v>
      </c>
      <c r="E23" s="33">
        <v>535.71</v>
      </c>
      <c r="F23" s="17">
        <f t="shared" si="0"/>
        <v>269997.84000000003</v>
      </c>
      <c r="G23" s="3" t="s">
        <v>87</v>
      </c>
      <c r="H23" s="72" t="s">
        <v>103</v>
      </c>
      <c r="I23" s="3" t="s">
        <v>113</v>
      </c>
    </row>
    <row r="24" spans="1:9" x14ac:dyDescent="0.25">
      <c r="A24" s="3"/>
      <c r="B24" s="29" t="s">
        <v>17</v>
      </c>
      <c r="C24" s="40" t="s">
        <v>84</v>
      </c>
      <c r="D24" s="41">
        <v>480</v>
      </c>
      <c r="E24" s="33">
        <v>1026.79</v>
      </c>
      <c r="F24" s="17">
        <f t="shared" si="0"/>
        <v>492859.19999999995</v>
      </c>
      <c r="G24" s="3" t="s">
        <v>87</v>
      </c>
      <c r="H24" s="72" t="s">
        <v>109</v>
      </c>
      <c r="I24" s="3" t="s">
        <v>113</v>
      </c>
    </row>
    <row r="25" spans="1:9" x14ac:dyDescent="0.25">
      <c r="A25" s="3"/>
      <c r="B25" s="29" t="s">
        <v>24</v>
      </c>
      <c r="C25" s="40" t="s">
        <v>84</v>
      </c>
      <c r="D25" s="41">
        <v>2775</v>
      </c>
      <c r="E25" s="33">
        <v>540.17999999999995</v>
      </c>
      <c r="F25" s="17">
        <f t="shared" si="0"/>
        <v>1498999.4999999998</v>
      </c>
      <c r="G25" s="3" t="s">
        <v>87</v>
      </c>
      <c r="H25" s="72" t="s">
        <v>103</v>
      </c>
      <c r="I25" s="3" t="s">
        <v>113</v>
      </c>
    </row>
    <row r="26" spans="1:9" x14ac:dyDescent="0.25">
      <c r="A26" s="3"/>
      <c r="B26" s="29" t="s">
        <v>18</v>
      </c>
      <c r="C26" s="40" t="s">
        <v>84</v>
      </c>
      <c r="D26" s="41">
        <v>3885</v>
      </c>
      <c r="E26" s="33">
        <v>495.54</v>
      </c>
      <c r="F26" s="17">
        <f t="shared" si="0"/>
        <v>1925172.9000000001</v>
      </c>
      <c r="G26" s="3" t="s">
        <v>87</v>
      </c>
      <c r="H26" s="72" t="s">
        <v>103</v>
      </c>
      <c r="I26" s="3" t="s">
        <v>113</v>
      </c>
    </row>
    <row r="27" spans="1:9" x14ac:dyDescent="0.25">
      <c r="A27" s="3"/>
      <c r="B27" s="29" t="s">
        <v>21</v>
      </c>
      <c r="C27" s="40" t="s">
        <v>84</v>
      </c>
      <c r="D27" s="41">
        <v>288</v>
      </c>
      <c r="E27" s="33">
        <v>566.96</v>
      </c>
      <c r="F27" s="17">
        <f t="shared" si="0"/>
        <v>163284.48000000001</v>
      </c>
      <c r="G27" s="3" t="s">
        <v>87</v>
      </c>
      <c r="H27" s="72" t="s">
        <v>103</v>
      </c>
      <c r="I27" s="3" t="s">
        <v>113</v>
      </c>
    </row>
    <row r="28" spans="1:9" x14ac:dyDescent="0.25">
      <c r="A28" s="3"/>
      <c r="B28" s="29" t="s">
        <v>22</v>
      </c>
      <c r="C28" s="40" t="s">
        <v>84</v>
      </c>
      <c r="D28" s="41">
        <v>20000</v>
      </c>
      <c r="E28" s="33">
        <v>703.57</v>
      </c>
      <c r="F28" s="17">
        <f t="shared" si="0"/>
        <v>14071400.000000002</v>
      </c>
      <c r="G28" s="3" t="s">
        <v>87</v>
      </c>
      <c r="H28" s="72" t="s">
        <v>103</v>
      </c>
      <c r="I28" s="3" t="s">
        <v>113</v>
      </c>
    </row>
    <row r="29" spans="1:9" x14ac:dyDescent="0.25">
      <c r="A29" s="3"/>
      <c r="B29" s="29" t="s">
        <v>23</v>
      </c>
      <c r="C29" s="40" t="s">
        <v>84</v>
      </c>
      <c r="D29" s="41">
        <v>75</v>
      </c>
      <c r="E29" s="42">
        <v>968.75</v>
      </c>
      <c r="F29" s="18">
        <f t="shared" si="0"/>
        <v>72656.25</v>
      </c>
      <c r="G29" s="19" t="s">
        <v>87</v>
      </c>
      <c r="H29" s="73" t="s">
        <v>103</v>
      </c>
      <c r="I29" s="3" t="s">
        <v>113</v>
      </c>
    </row>
    <row r="30" spans="1:9" x14ac:dyDescent="0.25">
      <c r="A30" s="3"/>
      <c r="B30" s="29" t="s">
        <v>25</v>
      </c>
      <c r="C30" s="40" t="s">
        <v>104</v>
      </c>
      <c r="D30" s="41">
        <v>40</v>
      </c>
      <c r="E30" s="42">
        <v>700</v>
      </c>
      <c r="F30" s="18">
        <f t="shared" si="0"/>
        <v>28000</v>
      </c>
      <c r="G30" s="19" t="s">
        <v>87</v>
      </c>
      <c r="H30" s="73" t="s">
        <v>103</v>
      </c>
      <c r="I30" s="3" t="s">
        <v>113</v>
      </c>
    </row>
    <row r="31" spans="1:9" x14ac:dyDescent="0.25">
      <c r="A31" s="3"/>
      <c r="B31" s="29" t="s">
        <v>30</v>
      </c>
      <c r="C31" s="40" t="s">
        <v>10</v>
      </c>
      <c r="D31" s="41">
        <v>85</v>
      </c>
      <c r="E31" s="33">
        <v>576468.17000000004</v>
      </c>
      <c r="F31" s="17">
        <f t="shared" si="0"/>
        <v>48999794.450000003</v>
      </c>
      <c r="G31" s="3" t="s">
        <v>87</v>
      </c>
      <c r="H31" s="72" t="s">
        <v>103</v>
      </c>
      <c r="I31" s="3" t="s">
        <v>113</v>
      </c>
    </row>
    <row r="32" spans="1:9" x14ac:dyDescent="0.25">
      <c r="A32" s="3"/>
      <c r="B32" s="29" t="s">
        <v>220</v>
      </c>
      <c r="C32" s="40" t="s">
        <v>114</v>
      </c>
      <c r="D32" s="41">
        <v>2</v>
      </c>
      <c r="E32" s="42">
        <v>253800</v>
      </c>
      <c r="F32" s="18">
        <f t="shared" si="0"/>
        <v>507600</v>
      </c>
      <c r="G32" s="19" t="s">
        <v>87</v>
      </c>
      <c r="H32" s="73" t="s">
        <v>103</v>
      </c>
      <c r="I32" s="3" t="s">
        <v>113</v>
      </c>
    </row>
    <row r="33" spans="1:9" ht="30" x14ac:dyDescent="0.25">
      <c r="A33" s="3"/>
      <c r="B33" s="29" t="s">
        <v>33</v>
      </c>
      <c r="C33" s="31" t="s">
        <v>114</v>
      </c>
      <c r="D33" s="32">
        <v>18</v>
      </c>
      <c r="E33" s="44">
        <v>11440</v>
      </c>
      <c r="F33" s="17">
        <f t="shared" si="0"/>
        <v>205920</v>
      </c>
      <c r="G33" s="3" t="s">
        <v>87</v>
      </c>
      <c r="H33" s="72" t="s">
        <v>103</v>
      </c>
      <c r="I33" s="3" t="s">
        <v>113</v>
      </c>
    </row>
    <row r="34" spans="1:9" x14ac:dyDescent="0.25">
      <c r="A34" s="3"/>
      <c r="B34" s="29" t="s">
        <v>31</v>
      </c>
      <c r="C34" s="40" t="s">
        <v>104</v>
      </c>
      <c r="D34" s="32">
        <v>5</v>
      </c>
      <c r="E34" s="33">
        <v>2829400</v>
      </c>
      <c r="F34" s="17">
        <f t="shared" si="0"/>
        <v>14147000</v>
      </c>
      <c r="G34" s="3" t="s">
        <v>87</v>
      </c>
      <c r="H34" s="72" t="s">
        <v>103</v>
      </c>
      <c r="I34" s="3" t="s">
        <v>113</v>
      </c>
    </row>
    <row r="35" spans="1:9" ht="30" x14ac:dyDescent="0.25">
      <c r="A35" s="3"/>
      <c r="B35" s="29" t="s">
        <v>34</v>
      </c>
      <c r="C35" s="31" t="s">
        <v>114</v>
      </c>
      <c r="D35" s="32">
        <v>1</v>
      </c>
      <c r="E35" s="44">
        <v>272400</v>
      </c>
      <c r="F35" s="25">
        <f t="shared" si="0"/>
        <v>272400</v>
      </c>
      <c r="G35" s="26" t="s">
        <v>87</v>
      </c>
      <c r="H35" s="74" t="s">
        <v>103</v>
      </c>
      <c r="I35" s="3" t="s">
        <v>113</v>
      </c>
    </row>
    <row r="36" spans="1:9" ht="45" x14ac:dyDescent="0.25">
      <c r="A36" s="3"/>
      <c r="B36" s="43" t="s">
        <v>35</v>
      </c>
      <c r="C36" s="31" t="s">
        <v>114</v>
      </c>
      <c r="D36" s="32">
        <v>3</v>
      </c>
      <c r="E36" s="33">
        <v>2736000</v>
      </c>
      <c r="F36" s="17">
        <f t="shared" si="0"/>
        <v>8208000</v>
      </c>
      <c r="G36" s="3" t="s">
        <v>87</v>
      </c>
      <c r="H36" s="72" t="s">
        <v>103</v>
      </c>
      <c r="I36" s="3" t="s">
        <v>113</v>
      </c>
    </row>
    <row r="37" spans="1:9" ht="45" x14ac:dyDescent="0.25">
      <c r="A37" s="3"/>
      <c r="B37" s="35" t="s">
        <v>32</v>
      </c>
      <c r="C37" s="31" t="s">
        <v>114</v>
      </c>
      <c r="D37" s="32">
        <v>5</v>
      </c>
      <c r="E37" s="33">
        <v>2736000</v>
      </c>
      <c r="F37" s="17">
        <f t="shared" si="0"/>
        <v>13680000</v>
      </c>
      <c r="G37" s="3" t="s">
        <v>87</v>
      </c>
      <c r="H37" s="72" t="s">
        <v>103</v>
      </c>
      <c r="I37" s="3" t="s">
        <v>113</v>
      </c>
    </row>
    <row r="38" spans="1:9" x14ac:dyDescent="0.25">
      <c r="A38" s="3"/>
      <c r="B38" s="29" t="s">
        <v>115</v>
      </c>
      <c r="C38" s="31" t="s">
        <v>10</v>
      </c>
      <c r="D38" s="32">
        <v>360</v>
      </c>
      <c r="E38" s="33">
        <v>1464.1</v>
      </c>
      <c r="F38" s="17">
        <f t="shared" si="0"/>
        <v>527076</v>
      </c>
      <c r="G38" s="3" t="s">
        <v>87</v>
      </c>
      <c r="H38" s="72" t="s">
        <v>103</v>
      </c>
      <c r="I38" s="3" t="s">
        <v>113</v>
      </c>
    </row>
    <row r="39" spans="1:9" ht="30" x14ac:dyDescent="0.25">
      <c r="A39" s="3"/>
      <c r="B39" s="29" t="s">
        <v>36</v>
      </c>
      <c r="C39" s="47" t="s">
        <v>104</v>
      </c>
      <c r="D39" s="32">
        <v>3400</v>
      </c>
      <c r="E39" s="49">
        <v>13665.4</v>
      </c>
      <c r="F39" s="28">
        <f t="shared" si="0"/>
        <v>46462360</v>
      </c>
      <c r="G39" s="55" t="s">
        <v>87</v>
      </c>
      <c r="H39" s="75" t="s">
        <v>103</v>
      </c>
      <c r="I39" s="3" t="s">
        <v>113</v>
      </c>
    </row>
    <row r="40" spans="1:9" x14ac:dyDescent="0.25">
      <c r="A40" s="3"/>
      <c r="B40" s="29" t="s">
        <v>37</v>
      </c>
      <c r="C40" s="31" t="s">
        <v>114</v>
      </c>
      <c r="D40" s="32">
        <v>5</v>
      </c>
      <c r="E40" s="33">
        <v>1664530</v>
      </c>
      <c r="F40" s="17">
        <f t="shared" si="0"/>
        <v>8322650</v>
      </c>
      <c r="G40" s="3" t="s">
        <v>87</v>
      </c>
      <c r="H40" s="72" t="s">
        <v>109</v>
      </c>
      <c r="I40" s="3" t="s">
        <v>113</v>
      </c>
    </row>
    <row r="41" spans="1:9" x14ac:dyDescent="0.25">
      <c r="A41" s="3"/>
      <c r="B41" s="29" t="s">
        <v>39</v>
      </c>
      <c r="C41" s="40" t="s">
        <v>104</v>
      </c>
      <c r="D41" s="41">
        <v>6</v>
      </c>
      <c r="E41" s="33">
        <v>42857.14</v>
      </c>
      <c r="F41" s="17">
        <f t="shared" si="0"/>
        <v>257142.84</v>
      </c>
      <c r="G41" s="3" t="s">
        <v>87</v>
      </c>
      <c r="H41" s="72" t="s">
        <v>109</v>
      </c>
      <c r="I41" s="3" t="s">
        <v>113</v>
      </c>
    </row>
    <row r="42" spans="1:9" x14ac:dyDescent="0.25">
      <c r="A42" s="3"/>
      <c r="B42" s="29" t="s">
        <v>40</v>
      </c>
      <c r="C42" s="31" t="s">
        <v>104</v>
      </c>
      <c r="D42" s="32">
        <v>20</v>
      </c>
      <c r="E42" s="44">
        <v>61607.14</v>
      </c>
      <c r="F42" s="25">
        <f t="shared" si="0"/>
        <v>1232142.8</v>
      </c>
      <c r="G42" s="19" t="s">
        <v>87</v>
      </c>
      <c r="H42" s="73" t="s">
        <v>109</v>
      </c>
      <c r="I42" s="3" t="s">
        <v>113</v>
      </c>
    </row>
    <row r="43" spans="1:9" ht="30" x14ac:dyDescent="0.25">
      <c r="A43" s="3"/>
      <c r="B43" s="29" t="s">
        <v>8</v>
      </c>
      <c r="C43" s="31" t="s">
        <v>10</v>
      </c>
      <c r="D43" s="32">
        <v>3</v>
      </c>
      <c r="E43" s="44">
        <v>688275</v>
      </c>
      <c r="F43" s="25">
        <f t="shared" si="0"/>
        <v>2064825</v>
      </c>
      <c r="G43" s="26" t="s">
        <v>87</v>
      </c>
      <c r="H43" s="74" t="s">
        <v>103</v>
      </c>
      <c r="I43" s="3" t="s">
        <v>113</v>
      </c>
    </row>
    <row r="44" spans="1:9" ht="30" x14ac:dyDescent="0.25">
      <c r="A44" s="3"/>
      <c r="B44" s="29" t="s">
        <v>9</v>
      </c>
      <c r="C44" s="31" t="s">
        <v>10</v>
      </c>
      <c r="D44" s="32">
        <v>1.8</v>
      </c>
      <c r="E44" s="33">
        <v>668610</v>
      </c>
      <c r="F44" s="17">
        <f t="shared" si="0"/>
        <v>1203498</v>
      </c>
      <c r="G44" s="3" t="s">
        <v>87</v>
      </c>
      <c r="H44" s="72" t="s">
        <v>103</v>
      </c>
      <c r="I44" s="3" t="s">
        <v>113</v>
      </c>
    </row>
    <row r="45" spans="1:9" ht="30" x14ac:dyDescent="0.25">
      <c r="A45" s="3"/>
      <c r="B45" s="29" t="s">
        <v>42</v>
      </c>
      <c r="C45" s="31" t="s">
        <v>10</v>
      </c>
      <c r="D45" s="32">
        <v>2.5</v>
      </c>
      <c r="E45" s="44">
        <v>812700</v>
      </c>
      <c r="F45" s="25">
        <f t="shared" si="0"/>
        <v>2031750</v>
      </c>
      <c r="G45" s="26" t="s">
        <v>87</v>
      </c>
      <c r="H45" s="74" t="s">
        <v>103</v>
      </c>
      <c r="I45" s="3" t="s">
        <v>113</v>
      </c>
    </row>
    <row r="46" spans="1:9" ht="30" x14ac:dyDescent="0.25">
      <c r="A46" s="3"/>
      <c r="B46" s="29" t="s">
        <v>221</v>
      </c>
      <c r="C46" s="31" t="s">
        <v>104</v>
      </c>
      <c r="D46" s="32">
        <v>10</v>
      </c>
      <c r="E46" s="44">
        <v>28200</v>
      </c>
      <c r="F46" s="25">
        <f t="shared" si="0"/>
        <v>282000</v>
      </c>
      <c r="G46" s="26" t="s">
        <v>87</v>
      </c>
      <c r="H46" s="74" t="s">
        <v>109</v>
      </c>
      <c r="I46" s="3" t="s">
        <v>113</v>
      </c>
    </row>
    <row r="47" spans="1:9" x14ac:dyDescent="0.25">
      <c r="A47" s="3"/>
      <c r="B47" s="29" t="s">
        <v>44</v>
      </c>
      <c r="C47" s="40" t="s">
        <v>104</v>
      </c>
      <c r="D47" s="41">
        <v>90</v>
      </c>
      <c r="E47" s="42">
        <v>12118.2</v>
      </c>
      <c r="F47" s="18">
        <f t="shared" si="0"/>
        <v>1090638</v>
      </c>
      <c r="G47" s="19" t="s">
        <v>87</v>
      </c>
      <c r="H47" s="73" t="s">
        <v>109</v>
      </c>
      <c r="I47" s="3" t="s">
        <v>113</v>
      </c>
    </row>
    <row r="48" spans="1:9" x14ac:dyDescent="0.25">
      <c r="A48" s="3"/>
      <c r="B48" s="29" t="s">
        <v>45</v>
      </c>
      <c r="C48" s="40" t="s">
        <v>104</v>
      </c>
      <c r="D48" s="41">
        <v>90</v>
      </c>
      <c r="E48" s="33">
        <v>12118.2</v>
      </c>
      <c r="F48" s="17">
        <f t="shared" si="0"/>
        <v>1090638</v>
      </c>
      <c r="G48" s="3" t="s">
        <v>87</v>
      </c>
      <c r="H48" s="72" t="s">
        <v>109</v>
      </c>
      <c r="I48" s="3" t="s">
        <v>113</v>
      </c>
    </row>
    <row r="49" spans="1:9" x14ac:dyDescent="0.25">
      <c r="A49" s="3"/>
      <c r="B49" s="29" t="s">
        <v>41</v>
      </c>
      <c r="C49" s="40" t="s">
        <v>10</v>
      </c>
      <c r="D49" s="41">
        <v>9</v>
      </c>
      <c r="E49" s="42">
        <v>514710</v>
      </c>
      <c r="F49" s="18">
        <f t="shared" si="0"/>
        <v>4632390</v>
      </c>
      <c r="G49" s="19" t="s">
        <v>87</v>
      </c>
      <c r="H49" s="73" t="s">
        <v>103</v>
      </c>
      <c r="I49" s="3" t="s">
        <v>113</v>
      </c>
    </row>
    <row r="50" spans="1:9" x14ac:dyDescent="0.25">
      <c r="A50" s="3"/>
      <c r="B50" s="29" t="s">
        <v>47</v>
      </c>
      <c r="C50" s="40" t="s">
        <v>10</v>
      </c>
      <c r="D50" s="41">
        <v>3</v>
      </c>
      <c r="E50" s="42">
        <v>617440</v>
      </c>
      <c r="F50" s="18">
        <f t="shared" si="0"/>
        <v>1852320</v>
      </c>
      <c r="G50" s="19" t="s">
        <v>87</v>
      </c>
      <c r="H50" s="73" t="s">
        <v>103</v>
      </c>
      <c r="I50" s="3" t="s">
        <v>113</v>
      </c>
    </row>
    <row r="51" spans="1:9" x14ac:dyDescent="0.25">
      <c r="A51" s="3"/>
      <c r="B51" s="29" t="s">
        <v>43</v>
      </c>
      <c r="C51" s="40" t="s">
        <v>10</v>
      </c>
      <c r="D51" s="41">
        <v>6</v>
      </c>
      <c r="E51" s="42">
        <v>399520</v>
      </c>
      <c r="F51" s="18">
        <f t="shared" si="0"/>
        <v>2397120</v>
      </c>
      <c r="G51" s="19" t="s">
        <v>87</v>
      </c>
      <c r="H51" s="73" t="s">
        <v>103</v>
      </c>
      <c r="I51" s="3" t="s">
        <v>113</v>
      </c>
    </row>
    <row r="52" spans="1:9" ht="16.5" customHeight="1" x14ac:dyDescent="0.25">
      <c r="A52" s="3"/>
      <c r="B52" s="29" t="s">
        <v>46</v>
      </c>
      <c r="C52" s="40" t="s">
        <v>104</v>
      </c>
      <c r="D52" s="41">
        <v>500</v>
      </c>
      <c r="E52" s="33">
        <v>158.9</v>
      </c>
      <c r="F52" s="17">
        <f t="shared" si="0"/>
        <v>79450</v>
      </c>
      <c r="G52" s="3" t="s">
        <v>87</v>
      </c>
      <c r="H52" s="72" t="s">
        <v>103</v>
      </c>
      <c r="I52" s="3" t="s">
        <v>113</v>
      </c>
    </row>
    <row r="53" spans="1:9" x14ac:dyDescent="0.25">
      <c r="A53" s="3"/>
      <c r="B53" s="29" t="s">
        <v>38</v>
      </c>
      <c r="C53" s="40" t="s">
        <v>104</v>
      </c>
      <c r="D53" s="41">
        <v>740</v>
      </c>
      <c r="E53" s="33">
        <v>227</v>
      </c>
      <c r="F53" s="17">
        <f t="shared" si="0"/>
        <v>167980</v>
      </c>
      <c r="G53" s="3" t="s">
        <v>87</v>
      </c>
      <c r="H53" s="72" t="s">
        <v>103</v>
      </c>
      <c r="I53" s="3" t="s">
        <v>113</v>
      </c>
    </row>
    <row r="54" spans="1:9" x14ac:dyDescent="0.25">
      <c r="A54" s="3"/>
      <c r="B54" s="29" t="s">
        <v>116</v>
      </c>
      <c r="C54" s="40" t="s">
        <v>10</v>
      </c>
      <c r="D54" s="41">
        <v>0.2</v>
      </c>
      <c r="E54" s="42">
        <v>681000</v>
      </c>
      <c r="F54" s="18">
        <f t="shared" si="0"/>
        <v>136200</v>
      </c>
      <c r="G54" s="19" t="s">
        <v>87</v>
      </c>
      <c r="H54" s="73" t="s">
        <v>103</v>
      </c>
      <c r="I54" s="3" t="s">
        <v>113</v>
      </c>
    </row>
    <row r="55" spans="1:9" x14ac:dyDescent="0.25">
      <c r="A55" s="3"/>
      <c r="B55" s="29" t="s">
        <v>48</v>
      </c>
      <c r="C55" s="40" t="s">
        <v>111</v>
      </c>
      <c r="D55" s="41">
        <v>20</v>
      </c>
      <c r="E55" s="33">
        <v>215.18</v>
      </c>
      <c r="F55" s="17">
        <f t="shared" si="0"/>
        <v>4303.6000000000004</v>
      </c>
      <c r="G55" s="3" t="s">
        <v>87</v>
      </c>
      <c r="H55" s="72" t="s">
        <v>103</v>
      </c>
      <c r="I55" s="3" t="s">
        <v>113</v>
      </c>
    </row>
    <row r="56" spans="1:9" x14ac:dyDescent="0.25">
      <c r="A56" s="3"/>
      <c r="B56" s="29" t="s">
        <v>49</v>
      </c>
      <c r="C56" s="40" t="s">
        <v>111</v>
      </c>
      <c r="D56" s="41">
        <v>160</v>
      </c>
      <c r="E56" s="33">
        <v>241.07</v>
      </c>
      <c r="F56" s="17">
        <f t="shared" si="0"/>
        <v>38571.199999999997</v>
      </c>
      <c r="G56" s="3" t="s">
        <v>87</v>
      </c>
      <c r="H56" s="72" t="s">
        <v>103</v>
      </c>
      <c r="I56" s="3" t="s">
        <v>113</v>
      </c>
    </row>
    <row r="57" spans="1:9" x14ac:dyDescent="0.25">
      <c r="A57" s="3"/>
      <c r="B57" s="29" t="s">
        <v>222</v>
      </c>
      <c r="C57" s="40" t="s">
        <v>111</v>
      </c>
      <c r="D57" s="41">
        <v>100</v>
      </c>
      <c r="E57" s="33">
        <v>767.86</v>
      </c>
      <c r="F57" s="17">
        <f t="shared" si="0"/>
        <v>76786</v>
      </c>
      <c r="G57" s="3" t="s">
        <v>87</v>
      </c>
      <c r="H57" s="72" t="s">
        <v>103</v>
      </c>
      <c r="I57" s="3" t="s">
        <v>113</v>
      </c>
    </row>
    <row r="58" spans="1:9" x14ac:dyDescent="0.25">
      <c r="A58" s="3"/>
      <c r="B58" s="29" t="s">
        <v>50</v>
      </c>
      <c r="C58" s="40" t="s">
        <v>111</v>
      </c>
      <c r="D58" s="41">
        <v>50</v>
      </c>
      <c r="E58" s="42">
        <v>1037.5</v>
      </c>
      <c r="F58" s="18">
        <f t="shared" si="0"/>
        <v>51875</v>
      </c>
      <c r="G58" s="19" t="s">
        <v>87</v>
      </c>
      <c r="H58" s="73" t="s">
        <v>103</v>
      </c>
      <c r="I58" s="3" t="s">
        <v>113</v>
      </c>
    </row>
    <row r="59" spans="1:9" x14ac:dyDescent="0.25">
      <c r="A59" s="3"/>
      <c r="B59" s="29" t="s">
        <v>51</v>
      </c>
      <c r="C59" s="40" t="s">
        <v>111</v>
      </c>
      <c r="D59" s="41">
        <v>250</v>
      </c>
      <c r="E59" s="33">
        <v>1122.32</v>
      </c>
      <c r="F59" s="17">
        <f t="shared" si="0"/>
        <v>280580</v>
      </c>
      <c r="G59" s="3" t="s">
        <v>87</v>
      </c>
      <c r="H59" s="72" t="s">
        <v>103</v>
      </c>
      <c r="I59" s="3" t="s">
        <v>113</v>
      </c>
    </row>
    <row r="60" spans="1:9" x14ac:dyDescent="0.25">
      <c r="A60" s="3"/>
      <c r="B60" s="29" t="s">
        <v>56</v>
      </c>
      <c r="C60" s="40" t="s">
        <v>104</v>
      </c>
      <c r="D60" s="41">
        <v>144</v>
      </c>
      <c r="E60" s="33">
        <v>1598.21</v>
      </c>
      <c r="F60" s="17">
        <f t="shared" si="0"/>
        <v>230142.24</v>
      </c>
      <c r="G60" s="3" t="s">
        <v>87</v>
      </c>
      <c r="H60" s="72" t="s">
        <v>103</v>
      </c>
      <c r="I60" s="3" t="s">
        <v>113</v>
      </c>
    </row>
    <row r="61" spans="1:9" ht="16.5" customHeight="1" x14ac:dyDescent="0.25">
      <c r="A61" s="3"/>
      <c r="B61" s="29" t="s">
        <v>55</v>
      </c>
      <c r="C61" s="40" t="s">
        <v>104</v>
      </c>
      <c r="D61" s="41">
        <v>16</v>
      </c>
      <c r="E61" s="42">
        <v>2866.07</v>
      </c>
      <c r="F61" s="18">
        <f t="shared" si="0"/>
        <v>45857.120000000003</v>
      </c>
      <c r="G61" s="19" t="s">
        <v>87</v>
      </c>
      <c r="H61" s="73" t="s">
        <v>103</v>
      </c>
      <c r="I61" s="3" t="s">
        <v>113</v>
      </c>
    </row>
    <row r="62" spans="1:9" x14ac:dyDescent="0.25">
      <c r="A62" s="3"/>
      <c r="B62" s="29" t="s">
        <v>54</v>
      </c>
      <c r="C62" s="40" t="s">
        <v>104</v>
      </c>
      <c r="D62" s="41">
        <v>10</v>
      </c>
      <c r="E62" s="33">
        <v>1553.57</v>
      </c>
      <c r="F62" s="17">
        <f t="shared" si="0"/>
        <v>15535.699999999999</v>
      </c>
      <c r="G62" s="3" t="s">
        <v>87</v>
      </c>
      <c r="H62" s="72" t="s">
        <v>103</v>
      </c>
      <c r="I62" s="3" t="s">
        <v>113</v>
      </c>
    </row>
    <row r="63" spans="1:9" x14ac:dyDescent="0.25">
      <c r="A63" s="3"/>
      <c r="B63" s="29" t="s">
        <v>57</v>
      </c>
      <c r="C63" s="40" t="s">
        <v>104</v>
      </c>
      <c r="D63" s="41">
        <v>1320</v>
      </c>
      <c r="E63" s="33">
        <v>147.49</v>
      </c>
      <c r="F63" s="17">
        <f t="shared" si="0"/>
        <v>194686.80000000002</v>
      </c>
      <c r="G63" s="3" t="s">
        <v>87</v>
      </c>
      <c r="H63" s="72" t="s">
        <v>103</v>
      </c>
      <c r="I63" s="3" t="s">
        <v>113</v>
      </c>
    </row>
    <row r="64" spans="1:9" ht="30" x14ac:dyDescent="0.25">
      <c r="A64" s="3"/>
      <c r="B64" s="29" t="s">
        <v>58</v>
      </c>
      <c r="C64" s="40" t="s">
        <v>104</v>
      </c>
      <c r="D64" s="41">
        <v>40</v>
      </c>
      <c r="E64" s="42">
        <v>111.61</v>
      </c>
      <c r="F64" s="18">
        <f t="shared" si="0"/>
        <v>4464.3999999999996</v>
      </c>
      <c r="G64" s="19" t="s">
        <v>87</v>
      </c>
      <c r="H64" s="73" t="s">
        <v>103</v>
      </c>
      <c r="I64" s="19" t="s">
        <v>113</v>
      </c>
    </row>
    <row r="65" spans="1:9" ht="30" x14ac:dyDescent="0.25">
      <c r="A65" s="3"/>
      <c r="B65" s="29" t="s">
        <v>52</v>
      </c>
      <c r="C65" s="31" t="s">
        <v>104</v>
      </c>
      <c r="D65" s="32">
        <v>30</v>
      </c>
      <c r="E65" s="33">
        <v>232.14</v>
      </c>
      <c r="F65" s="17">
        <f t="shared" ref="F65:F169" si="1">E65*D65</f>
        <v>6964.2</v>
      </c>
      <c r="G65" s="3" t="s">
        <v>87</v>
      </c>
      <c r="H65" s="72" t="s">
        <v>103</v>
      </c>
      <c r="I65" s="3" t="s">
        <v>113</v>
      </c>
    </row>
    <row r="66" spans="1:9" ht="30" x14ac:dyDescent="0.25">
      <c r="A66" s="3"/>
      <c r="B66" s="29" t="s">
        <v>223</v>
      </c>
      <c r="C66" s="31" t="s">
        <v>104</v>
      </c>
      <c r="D66" s="32">
        <v>5</v>
      </c>
      <c r="E66" s="44">
        <v>1102.68</v>
      </c>
      <c r="F66" s="25">
        <f t="shared" si="1"/>
        <v>5513.4000000000005</v>
      </c>
      <c r="G66" s="19" t="s">
        <v>87</v>
      </c>
      <c r="H66" s="73" t="s">
        <v>103</v>
      </c>
      <c r="I66" s="3" t="s">
        <v>113</v>
      </c>
    </row>
    <row r="67" spans="1:9" ht="30" x14ac:dyDescent="0.25">
      <c r="A67" s="3"/>
      <c r="B67" s="29" t="s">
        <v>53</v>
      </c>
      <c r="C67" s="31" t="s">
        <v>104</v>
      </c>
      <c r="D67" s="32">
        <v>1</v>
      </c>
      <c r="E67" s="33">
        <v>14000</v>
      </c>
      <c r="F67" s="17">
        <f t="shared" si="1"/>
        <v>14000</v>
      </c>
      <c r="G67" s="3" t="s">
        <v>87</v>
      </c>
      <c r="H67" s="72" t="s">
        <v>103</v>
      </c>
      <c r="I67" s="3" t="s">
        <v>113</v>
      </c>
    </row>
    <row r="68" spans="1:9" x14ac:dyDescent="0.25">
      <c r="A68" s="3"/>
      <c r="B68" s="29" t="s">
        <v>117</v>
      </c>
      <c r="C68" s="31" t="s">
        <v>84</v>
      </c>
      <c r="D68" s="32">
        <v>3000</v>
      </c>
      <c r="E68" s="33">
        <v>6122.19</v>
      </c>
      <c r="F68" s="17">
        <f t="shared" si="1"/>
        <v>18366570</v>
      </c>
      <c r="G68" s="3" t="s">
        <v>87</v>
      </c>
      <c r="H68" s="72" t="s">
        <v>103</v>
      </c>
      <c r="I68" s="3" t="s">
        <v>113</v>
      </c>
    </row>
    <row r="69" spans="1:9" s="34" customFormat="1" x14ac:dyDescent="0.25">
      <c r="A69" s="30"/>
      <c r="B69" s="29" t="s">
        <v>118</v>
      </c>
      <c r="C69" s="56" t="s">
        <v>84</v>
      </c>
      <c r="D69" s="41">
        <v>12</v>
      </c>
      <c r="E69" s="33">
        <v>8574.9500000000007</v>
      </c>
      <c r="F69" s="17">
        <f t="shared" si="1"/>
        <v>102899.40000000001</v>
      </c>
      <c r="G69" s="3" t="s">
        <v>87</v>
      </c>
      <c r="H69" s="72" t="s">
        <v>103</v>
      </c>
      <c r="I69" s="3" t="s">
        <v>113</v>
      </c>
    </row>
    <row r="70" spans="1:9" s="34" customFormat="1" x14ac:dyDescent="0.25">
      <c r="A70" s="30"/>
      <c r="B70" s="35" t="s">
        <v>119</v>
      </c>
      <c r="C70" s="31" t="s">
        <v>84</v>
      </c>
      <c r="D70" s="32">
        <v>20</v>
      </c>
      <c r="E70" s="33">
        <v>9804.2000000000007</v>
      </c>
      <c r="F70" s="17">
        <f t="shared" si="1"/>
        <v>196084</v>
      </c>
      <c r="G70" s="3" t="s">
        <v>87</v>
      </c>
      <c r="H70" s="72" t="s">
        <v>103</v>
      </c>
      <c r="I70" s="3" t="s">
        <v>113</v>
      </c>
    </row>
    <row r="71" spans="1:9" s="34" customFormat="1" x14ac:dyDescent="0.25">
      <c r="A71" s="30"/>
      <c r="B71" s="35" t="s">
        <v>120</v>
      </c>
      <c r="C71" s="31" t="s">
        <v>84</v>
      </c>
      <c r="D71" s="32">
        <v>4</v>
      </c>
      <c r="E71" s="33">
        <v>4681.2</v>
      </c>
      <c r="F71" s="17">
        <f t="shared" si="1"/>
        <v>18724.8</v>
      </c>
      <c r="G71" s="3" t="s">
        <v>87</v>
      </c>
      <c r="H71" s="72" t="s">
        <v>103</v>
      </c>
      <c r="I71" s="3" t="s">
        <v>113</v>
      </c>
    </row>
    <row r="72" spans="1:9" s="34" customFormat="1" x14ac:dyDescent="0.25">
      <c r="A72" s="30"/>
      <c r="B72" s="29" t="s">
        <v>121</v>
      </c>
      <c r="C72" s="31" t="s">
        <v>84</v>
      </c>
      <c r="D72" s="32">
        <v>12</v>
      </c>
      <c r="E72" s="33">
        <v>5868.1</v>
      </c>
      <c r="F72" s="17">
        <f t="shared" si="1"/>
        <v>70417.200000000012</v>
      </c>
      <c r="G72" s="3" t="s">
        <v>87</v>
      </c>
      <c r="H72" s="72" t="s">
        <v>103</v>
      </c>
      <c r="I72" s="3" t="s">
        <v>113</v>
      </c>
    </row>
    <row r="73" spans="1:9" s="34" customFormat="1" x14ac:dyDescent="0.25">
      <c r="A73" s="30"/>
      <c r="B73" s="29" t="s">
        <v>122</v>
      </c>
      <c r="C73" s="31" t="s">
        <v>84</v>
      </c>
      <c r="D73" s="32">
        <v>920</v>
      </c>
      <c r="E73" s="33">
        <v>6537.72</v>
      </c>
      <c r="F73" s="17">
        <f t="shared" si="1"/>
        <v>6014702.4000000004</v>
      </c>
      <c r="G73" s="3" t="s">
        <v>87</v>
      </c>
      <c r="H73" s="72" t="s">
        <v>103</v>
      </c>
      <c r="I73" s="3" t="s">
        <v>113</v>
      </c>
    </row>
    <row r="74" spans="1:9" s="34" customFormat="1" x14ac:dyDescent="0.25">
      <c r="A74" s="30"/>
      <c r="B74" s="29" t="s">
        <v>123</v>
      </c>
      <c r="C74" s="31" t="s">
        <v>84</v>
      </c>
      <c r="D74" s="32">
        <v>32</v>
      </c>
      <c r="E74" s="33">
        <v>9804.2000000000007</v>
      </c>
      <c r="F74" s="17">
        <f t="shared" si="1"/>
        <v>313734.40000000002</v>
      </c>
      <c r="G74" s="3" t="s">
        <v>87</v>
      </c>
      <c r="H74" s="72" t="s">
        <v>103</v>
      </c>
      <c r="I74" s="3" t="s">
        <v>113</v>
      </c>
    </row>
    <row r="75" spans="1:9" s="34" customFormat="1" x14ac:dyDescent="0.25">
      <c r="A75" s="30"/>
      <c r="B75" s="29" t="s">
        <v>124</v>
      </c>
      <c r="C75" s="31" t="s">
        <v>84</v>
      </c>
      <c r="D75" s="32">
        <v>84</v>
      </c>
      <c r="E75" s="33">
        <v>14415.75</v>
      </c>
      <c r="F75" s="17">
        <f t="shared" si="1"/>
        <v>1210923</v>
      </c>
      <c r="G75" s="3" t="s">
        <v>87</v>
      </c>
      <c r="H75" s="72" t="s">
        <v>103</v>
      </c>
      <c r="I75" s="3" t="s">
        <v>113</v>
      </c>
    </row>
    <row r="76" spans="1:9" s="34" customFormat="1" x14ac:dyDescent="0.25">
      <c r="A76" s="30"/>
      <c r="B76" s="29" t="s">
        <v>125</v>
      </c>
      <c r="C76" s="31" t="s">
        <v>84</v>
      </c>
      <c r="D76" s="32">
        <v>12</v>
      </c>
      <c r="E76" s="33">
        <v>17202.05</v>
      </c>
      <c r="F76" s="17">
        <f t="shared" si="1"/>
        <v>206424.59999999998</v>
      </c>
      <c r="G76" s="3" t="s">
        <v>87</v>
      </c>
      <c r="H76" s="72" t="s">
        <v>103</v>
      </c>
      <c r="I76" s="3" t="s">
        <v>113</v>
      </c>
    </row>
    <row r="77" spans="1:9" s="34" customFormat="1" x14ac:dyDescent="0.25">
      <c r="A77" s="30"/>
      <c r="B77" s="29" t="s">
        <v>224</v>
      </c>
      <c r="C77" s="31" t="s">
        <v>84</v>
      </c>
      <c r="D77" s="32">
        <v>20</v>
      </c>
      <c r="E77" s="33">
        <v>18551.330000000002</v>
      </c>
      <c r="F77" s="17">
        <f t="shared" si="1"/>
        <v>371026.60000000003</v>
      </c>
      <c r="G77" s="3" t="s">
        <v>87</v>
      </c>
      <c r="H77" s="72" t="s">
        <v>103</v>
      </c>
      <c r="I77" s="3" t="s">
        <v>113</v>
      </c>
    </row>
    <row r="78" spans="1:9" s="34" customFormat="1" x14ac:dyDescent="0.25">
      <c r="A78" s="30"/>
      <c r="B78" s="29" t="s">
        <v>225</v>
      </c>
      <c r="C78" s="31" t="s">
        <v>84</v>
      </c>
      <c r="D78" s="32">
        <v>50</v>
      </c>
      <c r="E78" s="33">
        <v>17662.400000000001</v>
      </c>
      <c r="F78" s="17">
        <f t="shared" si="1"/>
        <v>883120.00000000012</v>
      </c>
      <c r="G78" s="3" t="s">
        <v>87</v>
      </c>
      <c r="H78" s="72" t="s">
        <v>103</v>
      </c>
      <c r="I78" s="3" t="s">
        <v>113</v>
      </c>
    </row>
    <row r="79" spans="1:9" s="34" customFormat="1" x14ac:dyDescent="0.25">
      <c r="A79" s="30"/>
      <c r="B79" s="29" t="s">
        <v>226</v>
      </c>
      <c r="C79" s="31" t="s">
        <v>84</v>
      </c>
      <c r="D79" s="32">
        <v>4</v>
      </c>
      <c r="E79" s="33">
        <v>22876</v>
      </c>
      <c r="F79" s="17">
        <f t="shared" si="1"/>
        <v>91504</v>
      </c>
      <c r="G79" s="3" t="s">
        <v>87</v>
      </c>
      <c r="H79" s="72" t="s">
        <v>103</v>
      </c>
      <c r="I79" s="3" t="s">
        <v>113</v>
      </c>
    </row>
    <row r="80" spans="1:9" s="34" customFormat="1" x14ac:dyDescent="0.25">
      <c r="A80" s="30"/>
      <c r="B80" s="29" t="s">
        <v>227</v>
      </c>
      <c r="C80" s="31" t="s">
        <v>84</v>
      </c>
      <c r="D80" s="32">
        <v>20</v>
      </c>
      <c r="E80" s="33">
        <v>17662.400000000001</v>
      </c>
      <c r="F80" s="17">
        <f t="shared" si="1"/>
        <v>353248</v>
      </c>
      <c r="G80" s="3" t="s">
        <v>87</v>
      </c>
      <c r="H80" s="72" t="s">
        <v>103</v>
      </c>
      <c r="I80" s="3" t="s">
        <v>113</v>
      </c>
    </row>
    <row r="81" spans="1:9" s="34" customFormat="1" x14ac:dyDescent="0.25">
      <c r="A81" s="30"/>
      <c r="B81" s="35" t="s">
        <v>228</v>
      </c>
      <c r="C81" s="31" t="s">
        <v>84</v>
      </c>
      <c r="D81" s="32">
        <v>60</v>
      </c>
      <c r="E81" s="33">
        <v>16878.05</v>
      </c>
      <c r="F81" s="17">
        <f t="shared" si="1"/>
        <v>1012683</v>
      </c>
      <c r="G81" s="3" t="s">
        <v>87</v>
      </c>
      <c r="H81" s="72" t="s">
        <v>103</v>
      </c>
      <c r="I81" s="3" t="s">
        <v>113</v>
      </c>
    </row>
    <row r="82" spans="1:9" s="34" customFormat="1" x14ac:dyDescent="0.25">
      <c r="A82" s="30"/>
      <c r="B82" s="35" t="s">
        <v>126</v>
      </c>
      <c r="C82" s="31" t="s">
        <v>10</v>
      </c>
      <c r="D82" s="32">
        <v>1E-3</v>
      </c>
      <c r="E82" s="33">
        <v>2653453</v>
      </c>
      <c r="F82" s="17">
        <f t="shared" si="1"/>
        <v>2653.453</v>
      </c>
      <c r="G82" s="3" t="s">
        <v>87</v>
      </c>
      <c r="H82" s="72" t="s">
        <v>103</v>
      </c>
      <c r="I82" s="3" t="s">
        <v>113</v>
      </c>
    </row>
    <row r="83" spans="1:9" s="34" customFormat="1" x14ac:dyDescent="0.25">
      <c r="A83" s="30"/>
      <c r="B83" s="29" t="s">
        <v>127</v>
      </c>
      <c r="C83" s="31" t="s">
        <v>84</v>
      </c>
      <c r="D83" s="32">
        <v>78</v>
      </c>
      <c r="E83" s="33">
        <v>7664.84</v>
      </c>
      <c r="F83" s="17">
        <f t="shared" si="1"/>
        <v>597857.52</v>
      </c>
      <c r="G83" s="3" t="s">
        <v>87</v>
      </c>
      <c r="H83" s="72" t="s">
        <v>103</v>
      </c>
      <c r="I83" s="3" t="s">
        <v>113</v>
      </c>
    </row>
    <row r="84" spans="1:9" s="34" customFormat="1" x14ac:dyDescent="0.25">
      <c r="A84" s="30"/>
      <c r="B84" s="29" t="s">
        <v>128</v>
      </c>
      <c r="C84" s="31" t="s">
        <v>84</v>
      </c>
      <c r="D84" s="32">
        <v>84</v>
      </c>
      <c r="E84" s="33">
        <v>5117</v>
      </c>
      <c r="F84" s="17">
        <f t="shared" si="1"/>
        <v>429828</v>
      </c>
      <c r="G84" s="3" t="s">
        <v>87</v>
      </c>
      <c r="H84" s="72" t="s">
        <v>103</v>
      </c>
      <c r="I84" s="3" t="s">
        <v>113</v>
      </c>
    </row>
    <row r="85" spans="1:9" s="34" customFormat="1" x14ac:dyDescent="0.25">
      <c r="A85" s="30"/>
      <c r="B85" s="29" t="s">
        <v>229</v>
      </c>
      <c r="C85" s="31" t="s">
        <v>84</v>
      </c>
      <c r="D85" s="32">
        <v>30</v>
      </c>
      <c r="E85" s="33">
        <v>6321</v>
      </c>
      <c r="F85" s="17">
        <f t="shared" si="1"/>
        <v>189630</v>
      </c>
      <c r="G85" s="3" t="s">
        <v>87</v>
      </c>
      <c r="H85" s="72" t="s">
        <v>103</v>
      </c>
      <c r="I85" s="3" t="s">
        <v>113</v>
      </c>
    </row>
    <row r="86" spans="1:9" s="34" customFormat="1" x14ac:dyDescent="0.25">
      <c r="A86" s="30"/>
      <c r="B86" s="29" t="s">
        <v>129</v>
      </c>
      <c r="C86" s="31" t="s">
        <v>84</v>
      </c>
      <c r="D86" s="32">
        <v>72</v>
      </c>
      <c r="E86" s="33">
        <v>6351.1</v>
      </c>
      <c r="F86" s="17">
        <f t="shared" si="1"/>
        <v>457279.2</v>
      </c>
      <c r="G86" s="3" t="s">
        <v>87</v>
      </c>
      <c r="H86" s="72" t="s">
        <v>103</v>
      </c>
      <c r="I86" s="3" t="s">
        <v>113</v>
      </c>
    </row>
    <row r="87" spans="1:9" s="34" customFormat="1" x14ac:dyDescent="0.25">
      <c r="A87" s="30"/>
      <c r="B87" s="29" t="s">
        <v>130</v>
      </c>
      <c r="C87" s="31" t="s">
        <v>84</v>
      </c>
      <c r="D87" s="32">
        <v>8</v>
      </c>
      <c r="E87" s="33">
        <v>3392.86</v>
      </c>
      <c r="F87" s="17">
        <f t="shared" si="1"/>
        <v>27142.880000000001</v>
      </c>
      <c r="G87" s="3" t="s">
        <v>87</v>
      </c>
      <c r="H87" s="72" t="s">
        <v>103</v>
      </c>
      <c r="I87" s="3" t="s">
        <v>113</v>
      </c>
    </row>
    <row r="88" spans="1:9" s="34" customFormat="1" ht="30" x14ac:dyDescent="0.25">
      <c r="A88" s="30"/>
      <c r="B88" s="29" t="s">
        <v>131</v>
      </c>
      <c r="C88" s="31" t="s">
        <v>84</v>
      </c>
      <c r="D88" s="32">
        <v>16</v>
      </c>
      <c r="E88" s="33">
        <v>2456.16</v>
      </c>
      <c r="F88" s="17">
        <f t="shared" si="1"/>
        <v>39298.559999999998</v>
      </c>
      <c r="G88" s="3" t="s">
        <v>87</v>
      </c>
      <c r="H88" s="72" t="s">
        <v>103</v>
      </c>
      <c r="I88" s="3" t="s">
        <v>113</v>
      </c>
    </row>
    <row r="89" spans="1:9" s="34" customFormat="1" ht="29.25" customHeight="1" x14ac:dyDescent="0.25">
      <c r="A89" s="30"/>
      <c r="B89" s="29" t="s">
        <v>132</v>
      </c>
      <c r="C89" s="31" t="s">
        <v>84</v>
      </c>
      <c r="D89" s="32">
        <v>4</v>
      </c>
      <c r="E89" s="33">
        <v>2456.16</v>
      </c>
      <c r="F89" s="17">
        <f t="shared" si="1"/>
        <v>9824.64</v>
      </c>
      <c r="G89" s="3" t="s">
        <v>87</v>
      </c>
      <c r="H89" s="72" t="s">
        <v>103</v>
      </c>
      <c r="I89" s="3" t="s">
        <v>113</v>
      </c>
    </row>
    <row r="90" spans="1:9" s="34" customFormat="1" x14ac:dyDescent="0.25">
      <c r="A90" s="30"/>
      <c r="B90" s="29" t="s">
        <v>133</v>
      </c>
      <c r="C90" s="31" t="s">
        <v>10</v>
      </c>
      <c r="D90" s="32">
        <v>1.5</v>
      </c>
      <c r="E90" s="33">
        <v>791240</v>
      </c>
      <c r="F90" s="17">
        <f t="shared" si="1"/>
        <v>1186860</v>
      </c>
      <c r="G90" s="3" t="s">
        <v>87</v>
      </c>
      <c r="H90" s="72" t="s">
        <v>103</v>
      </c>
      <c r="I90" s="3" t="s">
        <v>113</v>
      </c>
    </row>
    <row r="91" spans="1:9" s="34" customFormat="1" x14ac:dyDescent="0.25">
      <c r="A91" s="30"/>
      <c r="B91" s="35" t="s">
        <v>134</v>
      </c>
      <c r="C91" s="31" t="s">
        <v>84</v>
      </c>
      <c r="D91" s="32">
        <v>490</v>
      </c>
      <c r="E91" s="33">
        <v>627.12</v>
      </c>
      <c r="F91" s="17">
        <f t="shared" si="1"/>
        <v>307288.8</v>
      </c>
      <c r="G91" s="3" t="s">
        <v>87</v>
      </c>
      <c r="H91" s="72" t="s">
        <v>103</v>
      </c>
      <c r="I91" s="3" t="s">
        <v>113</v>
      </c>
    </row>
    <row r="92" spans="1:9" s="34" customFormat="1" x14ac:dyDescent="0.25">
      <c r="A92" s="30"/>
      <c r="B92" s="35" t="s">
        <v>135</v>
      </c>
      <c r="C92" s="31" t="s">
        <v>84</v>
      </c>
      <c r="D92" s="32">
        <v>1578</v>
      </c>
      <c r="E92" s="33">
        <v>627.12</v>
      </c>
      <c r="F92" s="17">
        <f t="shared" si="1"/>
        <v>989595.36</v>
      </c>
      <c r="G92" s="3" t="s">
        <v>87</v>
      </c>
      <c r="H92" s="72" t="s">
        <v>103</v>
      </c>
      <c r="I92" s="3" t="s">
        <v>113</v>
      </c>
    </row>
    <row r="93" spans="1:9" s="34" customFormat="1" x14ac:dyDescent="0.25">
      <c r="A93" s="30"/>
      <c r="B93" s="35" t="s">
        <v>136</v>
      </c>
      <c r="C93" s="31" t="s">
        <v>84</v>
      </c>
      <c r="D93" s="32">
        <v>480</v>
      </c>
      <c r="E93" s="33">
        <v>437.58</v>
      </c>
      <c r="F93" s="17">
        <f t="shared" si="1"/>
        <v>210038.39999999999</v>
      </c>
      <c r="G93" s="3" t="s">
        <v>87</v>
      </c>
      <c r="H93" s="72" t="s">
        <v>103</v>
      </c>
      <c r="I93" s="3" t="s">
        <v>113</v>
      </c>
    </row>
    <row r="94" spans="1:9" s="34" customFormat="1" x14ac:dyDescent="0.25">
      <c r="A94" s="30"/>
      <c r="B94" s="35" t="s">
        <v>230</v>
      </c>
      <c r="C94" s="31" t="s">
        <v>84</v>
      </c>
      <c r="D94" s="32">
        <v>240</v>
      </c>
      <c r="E94" s="33">
        <v>559.28</v>
      </c>
      <c r="F94" s="17">
        <f t="shared" si="1"/>
        <v>134227.19999999998</v>
      </c>
      <c r="G94" s="3" t="s">
        <v>87</v>
      </c>
      <c r="H94" s="72" t="s">
        <v>103</v>
      </c>
      <c r="I94" s="3" t="s">
        <v>113</v>
      </c>
    </row>
    <row r="95" spans="1:9" s="34" customFormat="1" x14ac:dyDescent="0.25">
      <c r="A95" s="30"/>
      <c r="B95" s="35" t="s">
        <v>137</v>
      </c>
      <c r="C95" s="31" t="s">
        <v>84</v>
      </c>
      <c r="D95" s="32">
        <v>5</v>
      </c>
      <c r="E95" s="33">
        <v>352.68</v>
      </c>
      <c r="F95" s="17">
        <f t="shared" si="1"/>
        <v>1763.4</v>
      </c>
      <c r="G95" s="3" t="s">
        <v>87</v>
      </c>
      <c r="H95" s="72" t="s">
        <v>103</v>
      </c>
      <c r="I95" s="3" t="s">
        <v>113</v>
      </c>
    </row>
    <row r="96" spans="1:9" s="34" customFormat="1" x14ac:dyDescent="0.25">
      <c r="A96" s="30"/>
      <c r="B96" s="35" t="s">
        <v>138</v>
      </c>
      <c r="C96" s="31" t="s">
        <v>104</v>
      </c>
      <c r="D96" s="32">
        <v>60</v>
      </c>
      <c r="E96" s="33">
        <v>849.96</v>
      </c>
      <c r="F96" s="17">
        <f t="shared" si="1"/>
        <v>50997.600000000006</v>
      </c>
      <c r="G96" s="3" t="s">
        <v>87</v>
      </c>
      <c r="H96" s="72" t="s">
        <v>103</v>
      </c>
      <c r="I96" s="3" t="s">
        <v>113</v>
      </c>
    </row>
    <row r="97" spans="1:9" s="34" customFormat="1" x14ac:dyDescent="0.25">
      <c r="A97" s="30"/>
      <c r="B97" s="35" t="s">
        <v>139</v>
      </c>
      <c r="C97" s="31" t="s">
        <v>104</v>
      </c>
      <c r="D97" s="32">
        <v>240</v>
      </c>
      <c r="E97" s="33">
        <v>721.86</v>
      </c>
      <c r="F97" s="17">
        <f t="shared" si="1"/>
        <v>173246.4</v>
      </c>
      <c r="G97" s="3" t="s">
        <v>87</v>
      </c>
      <c r="H97" s="72" t="s">
        <v>103</v>
      </c>
      <c r="I97" s="3" t="s">
        <v>113</v>
      </c>
    </row>
    <row r="98" spans="1:9" s="34" customFormat="1" x14ac:dyDescent="0.25">
      <c r="A98" s="30"/>
      <c r="B98" s="35" t="s">
        <v>140</v>
      </c>
      <c r="C98" s="31" t="s">
        <v>104</v>
      </c>
      <c r="D98" s="32">
        <v>500</v>
      </c>
      <c r="E98" s="33">
        <v>633.33000000000004</v>
      </c>
      <c r="F98" s="17">
        <f t="shared" si="1"/>
        <v>316665</v>
      </c>
      <c r="G98" s="3" t="s">
        <v>87</v>
      </c>
      <c r="H98" s="72" t="s">
        <v>103</v>
      </c>
      <c r="I98" s="3" t="s">
        <v>113</v>
      </c>
    </row>
    <row r="99" spans="1:9" s="34" customFormat="1" x14ac:dyDescent="0.25">
      <c r="A99" s="30"/>
      <c r="B99" s="35" t="s">
        <v>141</v>
      </c>
      <c r="C99" s="31" t="s">
        <v>104</v>
      </c>
      <c r="D99" s="32">
        <v>500</v>
      </c>
      <c r="E99" s="33">
        <v>633.33000000000004</v>
      </c>
      <c r="F99" s="17">
        <f t="shared" si="1"/>
        <v>316665</v>
      </c>
      <c r="G99" s="3" t="s">
        <v>87</v>
      </c>
      <c r="H99" s="72" t="s">
        <v>103</v>
      </c>
      <c r="I99" s="3" t="s">
        <v>113</v>
      </c>
    </row>
    <row r="100" spans="1:9" s="34" customFormat="1" ht="30" x14ac:dyDescent="0.25">
      <c r="A100" s="30"/>
      <c r="B100" s="35" t="s">
        <v>231</v>
      </c>
      <c r="C100" s="31" t="s">
        <v>104</v>
      </c>
      <c r="D100" s="32">
        <v>8</v>
      </c>
      <c r="E100" s="33">
        <v>613.86</v>
      </c>
      <c r="F100" s="17">
        <f t="shared" si="1"/>
        <v>4910.88</v>
      </c>
      <c r="G100" s="3" t="s">
        <v>87</v>
      </c>
      <c r="H100" s="72" t="s">
        <v>103</v>
      </c>
      <c r="I100" s="3" t="s">
        <v>113</v>
      </c>
    </row>
    <row r="101" spans="1:9" s="34" customFormat="1" x14ac:dyDescent="0.25">
      <c r="A101" s="30"/>
      <c r="B101" s="35" t="s">
        <v>232</v>
      </c>
      <c r="C101" s="31" t="s">
        <v>104</v>
      </c>
      <c r="D101" s="32">
        <v>36</v>
      </c>
      <c r="E101" s="33">
        <v>1601.1</v>
      </c>
      <c r="F101" s="17">
        <f t="shared" si="1"/>
        <v>57639.6</v>
      </c>
      <c r="G101" s="3" t="s">
        <v>87</v>
      </c>
      <c r="H101" s="72" t="s">
        <v>103</v>
      </c>
      <c r="I101" s="3" t="s">
        <v>113</v>
      </c>
    </row>
    <row r="102" spans="1:9" s="34" customFormat="1" x14ac:dyDescent="0.25">
      <c r="A102" s="30"/>
      <c r="B102" s="35" t="s">
        <v>142</v>
      </c>
      <c r="C102" s="31" t="s">
        <v>104</v>
      </c>
      <c r="D102" s="32">
        <v>60</v>
      </c>
      <c r="E102" s="33">
        <v>240</v>
      </c>
      <c r="F102" s="17">
        <f t="shared" si="1"/>
        <v>14400</v>
      </c>
      <c r="G102" s="3" t="s">
        <v>87</v>
      </c>
      <c r="H102" s="72" t="s">
        <v>103</v>
      </c>
      <c r="I102" s="3" t="s">
        <v>113</v>
      </c>
    </row>
    <row r="103" spans="1:9" s="34" customFormat="1" x14ac:dyDescent="0.25">
      <c r="A103" s="30"/>
      <c r="B103" s="35" t="s">
        <v>233</v>
      </c>
      <c r="C103" s="31" t="s">
        <v>104</v>
      </c>
      <c r="D103" s="32">
        <v>50</v>
      </c>
      <c r="E103" s="33">
        <v>450</v>
      </c>
      <c r="F103" s="17">
        <f t="shared" si="1"/>
        <v>22500</v>
      </c>
      <c r="G103" s="3" t="s">
        <v>87</v>
      </c>
      <c r="H103" s="72" t="s">
        <v>103</v>
      </c>
      <c r="I103" s="3" t="s">
        <v>113</v>
      </c>
    </row>
    <row r="104" spans="1:9" s="34" customFormat="1" x14ac:dyDescent="0.25">
      <c r="A104" s="30"/>
      <c r="B104" s="35" t="s">
        <v>234</v>
      </c>
      <c r="C104" s="31" t="s">
        <v>104</v>
      </c>
      <c r="D104" s="32">
        <v>50</v>
      </c>
      <c r="E104" s="33">
        <v>550</v>
      </c>
      <c r="F104" s="17">
        <f t="shared" si="1"/>
        <v>27500</v>
      </c>
      <c r="G104" s="3" t="s">
        <v>87</v>
      </c>
      <c r="H104" s="72" t="s">
        <v>103</v>
      </c>
      <c r="I104" s="3" t="s">
        <v>113</v>
      </c>
    </row>
    <row r="105" spans="1:9" s="34" customFormat="1" x14ac:dyDescent="0.25">
      <c r="A105" s="30"/>
      <c r="B105" s="35" t="s">
        <v>235</v>
      </c>
      <c r="C105" s="31" t="s">
        <v>104</v>
      </c>
      <c r="D105" s="32">
        <v>4</v>
      </c>
      <c r="E105" s="33">
        <v>26530.2</v>
      </c>
      <c r="F105" s="17">
        <f t="shared" si="1"/>
        <v>106120.8</v>
      </c>
      <c r="G105" s="3" t="s">
        <v>87</v>
      </c>
      <c r="H105" s="72" t="s">
        <v>103</v>
      </c>
      <c r="I105" s="3" t="s">
        <v>113</v>
      </c>
    </row>
    <row r="106" spans="1:9" s="34" customFormat="1" x14ac:dyDescent="0.25">
      <c r="A106" s="30"/>
      <c r="B106" s="35" t="s">
        <v>236</v>
      </c>
      <c r="C106" s="31" t="s">
        <v>104</v>
      </c>
      <c r="D106" s="32">
        <v>2</v>
      </c>
      <c r="E106" s="33">
        <v>90000</v>
      </c>
      <c r="F106" s="17">
        <f t="shared" si="1"/>
        <v>180000</v>
      </c>
      <c r="G106" s="3" t="s">
        <v>87</v>
      </c>
      <c r="H106" s="72" t="s">
        <v>103</v>
      </c>
      <c r="I106" s="3" t="s">
        <v>113</v>
      </c>
    </row>
    <row r="107" spans="1:9" s="34" customFormat="1" ht="30" x14ac:dyDescent="0.25">
      <c r="A107" s="30"/>
      <c r="B107" s="35" t="s">
        <v>143</v>
      </c>
      <c r="C107" s="31" t="s">
        <v>104</v>
      </c>
      <c r="D107" s="32">
        <v>360</v>
      </c>
      <c r="E107" s="33">
        <v>1745</v>
      </c>
      <c r="F107" s="17">
        <f t="shared" si="1"/>
        <v>628200</v>
      </c>
      <c r="G107" s="3" t="s">
        <v>87</v>
      </c>
      <c r="H107" s="72" t="s">
        <v>103</v>
      </c>
      <c r="I107" s="3" t="s">
        <v>113</v>
      </c>
    </row>
    <row r="108" spans="1:9" s="34" customFormat="1" ht="30" x14ac:dyDescent="0.25">
      <c r="A108" s="30"/>
      <c r="B108" s="35" t="s">
        <v>144</v>
      </c>
      <c r="C108" s="31" t="s">
        <v>104</v>
      </c>
      <c r="D108" s="32">
        <v>360</v>
      </c>
      <c r="E108" s="33">
        <v>1350</v>
      </c>
      <c r="F108" s="17">
        <f t="shared" si="1"/>
        <v>486000</v>
      </c>
      <c r="G108" s="3" t="s">
        <v>87</v>
      </c>
      <c r="H108" s="72" t="s">
        <v>103</v>
      </c>
      <c r="I108" s="3" t="s">
        <v>113</v>
      </c>
    </row>
    <row r="109" spans="1:9" s="34" customFormat="1" x14ac:dyDescent="0.25">
      <c r="A109" s="30"/>
      <c r="B109" s="35" t="s">
        <v>145</v>
      </c>
      <c r="C109" s="31" t="s">
        <v>146</v>
      </c>
      <c r="D109" s="32">
        <v>8</v>
      </c>
      <c r="E109" s="33">
        <v>400</v>
      </c>
      <c r="F109" s="17">
        <f t="shared" si="1"/>
        <v>3200</v>
      </c>
      <c r="G109" s="3" t="s">
        <v>87</v>
      </c>
      <c r="H109" s="72" t="s">
        <v>103</v>
      </c>
      <c r="I109" s="3" t="s">
        <v>113</v>
      </c>
    </row>
    <row r="110" spans="1:9" s="34" customFormat="1" ht="30" x14ac:dyDescent="0.25">
      <c r="A110" s="30"/>
      <c r="B110" s="35" t="s">
        <v>147</v>
      </c>
      <c r="C110" s="31" t="s">
        <v>104</v>
      </c>
      <c r="D110" s="32">
        <v>48</v>
      </c>
      <c r="E110" s="33">
        <v>5089.29</v>
      </c>
      <c r="F110" s="17">
        <f t="shared" si="1"/>
        <v>244285.91999999998</v>
      </c>
      <c r="G110" s="3" t="s">
        <v>87</v>
      </c>
      <c r="H110" s="72" t="s">
        <v>103</v>
      </c>
      <c r="I110" s="3" t="s">
        <v>113</v>
      </c>
    </row>
    <row r="111" spans="1:9" s="34" customFormat="1" x14ac:dyDescent="0.25">
      <c r="A111" s="30"/>
      <c r="B111" s="35" t="s">
        <v>148</v>
      </c>
      <c r="C111" s="31" t="s">
        <v>104</v>
      </c>
      <c r="D111" s="32">
        <v>2</v>
      </c>
      <c r="E111" s="33">
        <v>52000</v>
      </c>
      <c r="F111" s="17">
        <f t="shared" si="1"/>
        <v>104000</v>
      </c>
      <c r="G111" s="3" t="s">
        <v>87</v>
      </c>
      <c r="H111" s="72" t="s">
        <v>103</v>
      </c>
      <c r="I111" s="3" t="s">
        <v>113</v>
      </c>
    </row>
    <row r="112" spans="1:9" s="34" customFormat="1" ht="15" customHeight="1" x14ac:dyDescent="0.25">
      <c r="A112" s="30"/>
      <c r="B112" s="35" t="s">
        <v>149</v>
      </c>
      <c r="C112" s="31" t="s">
        <v>104</v>
      </c>
      <c r="D112" s="32">
        <v>2</v>
      </c>
      <c r="E112" s="33">
        <v>18000</v>
      </c>
      <c r="F112" s="17">
        <f t="shared" si="1"/>
        <v>36000</v>
      </c>
      <c r="G112" s="3" t="s">
        <v>87</v>
      </c>
      <c r="H112" s="72" t="s">
        <v>103</v>
      </c>
      <c r="I112" s="3" t="s">
        <v>113</v>
      </c>
    </row>
    <row r="113" spans="1:9" s="34" customFormat="1" x14ac:dyDescent="0.25">
      <c r="A113" s="30"/>
      <c r="B113" s="35" t="s">
        <v>150</v>
      </c>
      <c r="C113" s="31" t="s">
        <v>104</v>
      </c>
      <c r="D113" s="32">
        <v>2</v>
      </c>
      <c r="E113" s="33">
        <v>37299.11</v>
      </c>
      <c r="F113" s="17">
        <f t="shared" si="1"/>
        <v>74598.22</v>
      </c>
      <c r="G113" s="3" t="s">
        <v>87</v>
      </c>
      <c r="H113" s="72" t="s">
        <v>103</v>
      </c>
      <c r="I113" s="3" t="s">
        <v>113</v>
      </c>
    </row>
    <row r="114" spans="1:9" s="34" customFormat="1" ht="30" x14ac:dyDescent="0.25">
      <c r="A114" s="30"/>
      <c r="B114" s="35" t="s">
        <v>151</v>
      </c>
      <c r="C114" s="31" t="s">
        <v>104</v>
      </c>
      <c r="D114" s="32">
        <v>1</v>
      </c>
      <c r="E114" s="33">
        <v>571900</v>
      </c>
      <c r="F114" s="17">
        <f t="shared" si="1"/>
        <v>571900</v>
      </c>
      <c r="G114" s="3" t="s">
        <v>87</v>
      </c>
      <c r="H114" s="72" t="s">
        <v>103</v>
      </c>
      <c r="I114" s="3" t="s">
        <v>113</v>
      </c>
    </row>
    <row r="115" spans="1:9" s="34" customFormat="1" x14ac:dyDescent="0.25">
      <c r="A115" s="30"/>
      <c r="B115" s="35" t="s">
        <v>152</v>
      </c>
      <c r="C115" s="31" t="s">
        <v>104</v>
      </c>
      <c r="D115" s="32">
        <v>14</v>
      </c>
      <c r="E115" s="33">
        <v>50700</v>
      </c>
      <c r="F115" s="17">
        <f t="shared" si="1"/>
        <v>709800</v>
      </c>
      <c r="G115" s="3" t="s">
        <v>87</v>
      </c>
      <c r="H115" s="72" t="s">
        <v>103</v>
      </c>
      <c r="I115" s="3" t="s">
        <v>113</v>
      </c>
    </row>
    <row r="116" spans="1:9" s="34" customFormat="1" x14ac:dyDescent="0.25">
      <c r="A116" s="30"/>
      <c r="B116" s="35" t="s">
        <v>153</v>
      </c>
      <c r="C116" s="31" t="s">
        <v>104</v>
      </c>
      <c r="D116" s="32">
        <v>14</v>
      </c>
      <c r="E116" s="33">
        <v>68900</v>
      </c>
      <c r="F116" s="17">
        <f t="shared" si="1"/>
        <v>964600</v>
      </c>
      <c r="G116" s="3" t="s">
        <v>87</v>
      </c>
      <c r="H116" s="72" t="s">
        <v>103</v>
      </c>
      <c r="I116" s="3" t="s">
        <v>113</v>
      </c>
    </row>
    <row r="117" spans="1:9" s="34" customFormat="1" ht="30" x14ac:dyDescent="0.25">
      <c r="A117" s="30"/>
      <c r="B117" s="35" t="s">
        <v>154</v>
      </c>
      <c r="C117" s="31" t="s">
        <v>104</v>
      </c>
      <c r="D117" s="32">
        <v>14</v>
      </c>
      <c r="E117" s="33">
        <v>95550</v>
      </c>
      <c r="F117" s="17">
        <f t="shared" si="1"/>
        <v>1337700</v>
      </c>
      <c r="G117" s="3" t="s">
        <v>87</v>
      </c>
      <c r="H117" s="72" t="s">
        <v>103</v>
      </c>
      <c r="I117" s="3" t="s">
        <v>113</v>
      </c>
    </row>
    <row r="118" spans="1:9" s="34" customFormat="1" x14ac:dyDescent="0.25">
      <c r="A118" s="30"/>
      <c r="B118" s="35" t="s">
        <v>155</v>
      </c>
      <c r="C118" s="31" t="s">
        <v>104</v>
      </c>
      <c r="D118" s="32">
        <v>24</v>
      </c>
      <c r="E118" s="33">
        <v>13000</v>
      </c>
      <c r="F118" s="17">
        <f t="shared" si="1"/>
        <v>312000</v>
      </c>
      <c r="G118" s="3" t="s">
        <v>87</v>
      </c>
      <c r="H118" s="72" t="s">
        <v>103</v>
      </c>
      <c r="I118" s="3" t="s">
        <v>113</v>
      </c>
    </row>
    <row r="119" spans="1:9" s="34" customFormat="1" x14ac:dyDescent="0.25">
      <c r="A119" s="30"/>
      <c r="B119" s="35" t="s">
        <v>156</v>
      </c>
      <c r="C119" s="31" t="s">
        <v>104</v>
      </c>
      <c r="D119" s="32">
        <v>68</v>
      </c>
      <c r="E119" s="33">
        <v>7098.21</v>
      </c>
      <c r="F119" s="17">
        <f t="shared" si="1"/>
        <v>482678.28</v>
      </c>
      <c r="G119" s="3" t="s">
        <v>87</v>
      </c>
      <c r="H119" s="72" t="s">
        <v>103</v>
      </c>
      <c r="I119" s="3" t="s">
        <v>113</v>
      </c>
    </row>
    <row r="120" spans="1:9" s="34" customFormat="1" x14ac:dyDescent="0.25">
      <c r="A120" s="30"/>
      <c r="B120" s="35" t="s">
        <v>157</v>
      </c>
      <c r="C120" s="31" t="s">
        <v>104</v>
      </c>
      <c r="D120" s="32">
        <v>120</v>
      </c>
      <c r="E120" s="33">
        <v>303.57</v>
      </c>
      <c r="F120" s="17">
        <f t="shared" si="1"/>
        <v>36428.400000000001</v>
      </c>
      <c r="G120" s="3" t="s">
        <v>87</v>
      </c>
      <c r="H120" s="72" t="s">
        <v>103</v>
      </c>
      <c r="I120" s="3" t="s">
        <v>113</v>
      </c>
    </row>
    <row r="121" spans="1:9" s="34" customFormat="1" x14ac:dyDescent="0.25">
      <c r="A121" s="30"/>
      <c r="B121" s="35" t="s">
        <v>158</v>
      </c>
      <c r="C121" s="31" t="s">
        <v>104</v>
      </c>
      <c r="D121" s="32">
        <v>30</v>
      </c>
      <c r="E121" s="33">
        <v>482.14</v>
      </c>
      <c r="F121" s="17">
        <f t="shared" si="1"/>
        <v>14464.199999999999</v>
      </c>
      <c r="G121" s="3" t="s">
        <v>87</v>
      </c>
      <c r="H121" s="72" t="s">
        <v>103</v>
      </c>
      <c r="I121" s="3" t="s">
        <v>113</v>
      </c>
    </row>
    <row r="122" spans="1:9" s="34" customFormat="1" ht="29.25" customHeight="1" x14ac:dyDescent="0.25">
      <c r="A122" s="30"/>
      <c r="B122" s="35" t="s">
        <v>159</v>
      </c>
      <c r="C122" s="31" t="s">
        <v>104</v>
      </c>
      <c r="D122" s="32">
        <v>60</v>
      </c>
      <c r="E122" s="33">
        <v>446.43</v>
      </c>
      <c r="F122" s="17">
        <f t="shared" si="1"/>
        <v>26785.8</v>
      </c>
      <c r="G122" s="3" t="s">
        <v>87</v>
      </c>
      <c r="H122" s="72" t="s">
        <v>103</v>
      </c>
      <c r="I122" s="3" t="s">
        <v>113</v>
      </c>
    </row>
    <row r="123" spans="1:9" s="34" customFormat="1" x14ac:dyDescent="0.25">
      <c r="A123" s="30"/>
      <c r="B123" s="35" t="s">
        <v>237</v>
      </c>
      <c r="C123" s="31" t="s">
        <v>104</v>
      </c>
      <c r="D123" s="32">
        <v>2</v>
      </c>
      <c r="E123" s="33">
        <v>498</v>
      </c>
      <c r="F123" s="17">
        <f t="shared" si="1"/>
        <v>996</v>
      </c>
      <c r="G123" s="3" t="s">
        <v>87</v>
      </c>
      <c r="H123" s="72" t="s">
        <v>103</v>
      </c>
      <c r="I123" s="3" t="s">
        <v>113</v>
      </c>
    </row>
    <row r="124" spans="1:9" ht="30" x14ac:dyDescent="0.25">
      <c r="A124" s="3"/>
      <c r="B124" s="29" t="s">
        <v>238</v>
      </c>
      <c r="C124" s="31" t="s">
        <v>104</v>
      </c>
      <c r="D124" s="32">
        <v>3</v>
      </c>
      <c r="E124" s="33">
        <v>90500</v>
      </c>
      <c r="F124" s="17">
        <f t="shared" si="1"/>
        <v>271500</v>
      </c>
      <c r="G124" s="3" t="s">
        <v>87</v>
      </c>
      <c r="H124" s="72" t="s">
        <v>103</v>
      </c>
      <c r="I124" s="3" t="s">
        <v>113</v>
      </c>
    </row>
    <row r="125" spans="1:9" x14ac:dyDescent="0.25">
      <c r="A125" s="3"/>
      <c r="B125" s="29" t="s">
        <v>160</v>
      </c>
      <c r="C125" s="31" t="s">
        <v>104</v>
      </c>
      <c r="D125" s="32">
        <v>6</v>
      </c>
      <c r="E125" s="33">
        <v>200</v>
      </c>
      <c r="F125" s="17">
        <f t="shared" si="1"/>
        <v>1200</v>
      </c>
      <c r="G125" s="3" t="s">
        <v>87</v>
      </c>
      <c r="H125" s="72" t="s">
        <v>103</v>
      </c>
      <c r="I125" s="3" t="s">
        <v>113</v>
      </c>
    </row>
    <row r="126" spans="1:9" x14ac:dyDescent="0.25">
      <c r="A126" s="3"/>
      <c r="B126" s="29" t="s">
        <v>161</v>
      </c>
      <c r="C126" s="31" t="s">
        <v>104</v>
      </c>
      <c r="D126" s="32">
        <v>12</v>
      </c>
      <c r="E126" s="33">
        <v>160035</v>
      </c>
      <c r="F126" s="17">
        <f t="shared" si="1"/>
        <v>1920420</v>
      </c>
      <c r="G126" s="3" t="s">
        <v>87</v>
      </c>
      <c r="H126" s="72" t="s">
        <v>103</v>
      </c>
      <c r="I126" s="3" t="s">
        <v>113</v>
      </c>
    </row>
    <row r="127" spans="1:9" x14ac:dyDescent="0.25">
      <c r="A127" s="3"/>
      <c r="B127" s="29" t="s">
        <v>162</v>
      </c>
      <c r="C127" s="40" t="s">
        <v>104</v>
      </c>
      <c r="D127" s="41">
        <v>6</v>
      </c>
      <c r="E127" s="33">
        <v>132795</v>
      </c>
      <c r="F127" s="17">
        <f t="shared" si="1"/>
        <v>796770</v>
      </c>
      <c r="G127" s="3" t="s">
        <v>87</v>
      </c>
      <c r="H127" s="72" t="s">
        <v>103</v>
      </c>
      <c r="I127" s="3" t="s">
        <v>113</v>
      </c>
    </row>
    <row r="128" spans="1:9" ht="30" x14ac:dyDescent="0.25">
      <c r="A128" s="3"/>
      <c r="B128" s="29" t="s">
        <v>163</v>
      </c>
      <c r="C128" s="40" t="s">
        <v>104</v>
      </c>
      <c r="D128" s="32">
        <v>3</v>
      </c>
      <c r="E128" s="33">
        <v>1100</v>
      </c>
      <c r="F128" s="17">
        <f t="shared" si="1"/>
        <v>3300</v>
      </c>
      <c r="G128" s="3" t="s">
        <v>87</v>
      </c>
      <c r="H128" s="72" t="s">
        <v>103</v>
      </c>
      <c r="I128" s="3" t="s">
        <v>113</v>
      </c>
    </row>
    <row r="129" spans="1:9" ht="30" x14ac:dyDescent="0.25">
      <c r="A129" s="3"/>
      <c r="B129" s="29" t="s">
        <v>164</v>
      </c>
      <c r="C129" s="40" t="s">
        <v>104</v>
      </c>
      <c r="D129" s="41">
        <v>2</v>
      </c>
      <c r="E129" s="42">
        <v>8000</v>
      </c>
      <c r="F129" s="18">
        <f t="shared" si="1"/>
        <v>16000</v>
      </c>
      <c r="G129" s="19" t="s">
        <v>87</v>
      </c>
      <c r="H129" s="73" t="s">
        <v>103</v>
      </c>
      <c r="I129" s="3" t="s">
        <v>113</v>
      </c>
    </row>
    <row r="130" spans="1:9" ht="30" x14ac:dyDescent="0.25">
      <c r="A130" s="3"/>
      <c r="B130" s="29" t="s">
        <v>165</v>
      </c>
      <c r="C130" s="40" t="s">
        <v>104</v>
      </c>
      <c r="D130" s="41">
        <v>2</v>
      </c>
      <c r="E130" s="42">
        <v>376300</v>
      </c>
      <c r="F130" s="18">
        <f t="shared" si="1"/>
        <v>752600</v>
      </c>
      <c r="G130" s="19" t="s">
        <v>87</v>
      </c>
      <c r="H130" s="73" t="s">
        <v>103</v>
      </c>
      <c r="I130" s="3" t="s">
        <v>113</v>
      </c>
    </row>
    <row r="131" spans="1:9" x14ac:dyDescent="0.25">
      <c r="A131" s="3"/>
      <c r="B131" s="29" t="s">
        <v>166</v>
      </c>
      <c r="C131" s="40" t="s">
        <v>104</v>
      </c>
      <c r="D131" s="41">
        <v>24</v>
      </c>
      <c r="E131" s="42">
        <v>2530</v>
      </c>
      <c r="F131" s="18">
        <f t="shared" si="1"/>
        <v>60720</v>
      </c>
      <c r="G131" s="19" t="s">
        <v>87</v>
      </c>
      <c r="H131" s="73" t="s">
        <v>103</v>
      </c>
      <c r="I131" s="3" t="s">
        <v>113</v>
      </c>
    </row>
    <row r="132" spans="1:9" ht="15" customHeight="1" x14ac:dyDescent="0.25">
      <c r="A132" s="3"/>
      <c r="B132" s="29" t="s">
        <v>167</v>
      </c>
      <c r="C132" s="40" t="s">
        <v>104</v>
      </c>
      <c r="D132" s="41">
        <v>55</v>
      </c>
      <c r="E132" s="33">
        <v>480</v>
      </c>
      <c r="F132" s="17">
        <f t="shared" si="1"/>
        <v>26400</v>
      </c>
      <c r="G132" s="3" t="s">
        <v>87</v>
      </c>
      <c r="H132" s="72" t="s">
        <v>103</v>
      </c>
      <c r="I132" s="3" t="s">
        <v>113</v>
      </c>
    </row>
    <row r="133" spans="1:9" ht="30" x14ac:dyDescent="0.25">
      <c r="A133" s="3"/>
      <c r="B133" s="29" t="s">
        <v>168</v>
      </c>
      <c r="C133" s="40" t="s">
        <v>104</v>
      </c>
      <c r="D133" s="32">
        <v>1</v>
      </c>
      <c r="E133" s="33">
        <v>263928.57</v>
      </c>
      <c r="F133" s="17">
        <f t="shared" si="1"/>
        <v>263928.57</v>
      </c>
      <c r="G133" s="3" t="s">
        <v>87</v>
      </c>
      <c r="H133" s="72" t="s">
        <v>103</v>
      </c>
      <c r="I133" s="3" t="s">
        <v>113</v>
      </c>
    </row>
    <row r="134" spans="1:9" x14ac:dyDescent="0.25">
      <c r="A134" s="3"/>
      <c r="B134" s="29" t="s">
        <v>239</v>
      </c>
      <c r="C134" s="40" t="s">
        <v>104</v>
      </c>
      <c r="D134" s="41">
        <v>72</v>
      </c>
      <c r="E134" s="33">
        <v>581.14</v>
      </c>
      <c r="F134" s="17">
        <f t="shared" si="1"/>
        <v>41842.080000000002</v>
      </c>
      <c r="G134" s="3" t="s">
        <v>87</v>
      </c>
      <c r="H134" s="72" t="s">
        <v>103</v>
      </c>
      <c r="I134" s="3" t="s">
        <v>113</v>
      </c>
    </row>
    <row r="135" spans="1:9" x14ac:dyDescent="0.25">
      <c r="A135" s="3"/>
      <c r="B135" s="29" t="s">
        <v>169</v>
      </c>
      <c r="C135" s="40" t="s">
        <v>104</v>
      </c>
      <c r="D135" s="41">
        <v>96</v>
      </c>
      <c r="E135" s="33">
        <v>307.8</v>
      </c>
      <c r="F135" s="17">
        <f t="shared" si="1"/>
        <v>29548.800000000003</v>
      </c>
      <c r="G135" s="3" t="s">
        <v>87</v>
      </c>
      <c r="H135" s="72" t="s">
        <v>103</v>
      </c>
      <c r="I135" s="3" t="s">
        <v>113</v>
      </c>
    </row>
    <row r="136" spans="1:9" x14ac:dyDescent="0.25">
      <c r="A136" s="3"/>
      <c r="B136" s="29" t="s">
        <v>240</v>
      </c>
      <c r="C136" s="40" t="s">
        <v>111</v>
      </c>
      <c r="D136" s="46">
        <v>36</v>
      </c>
      <c r="E136" s="33">
        <v>432</v>
      </c>
      <c r="F136" s="17">
        <f t="shared" si="1"/>
        <v>15552</v>
      </c>
      <c r="G136" s="3" t="s">
        <v>87</v>
      </c>
      <c r="H136" s="72" t="s">
        <v>103</v>
      </c>
      <c r="I136" s="3" t="s">
        <v>113</v>
      </c>
    </row>
    <row r="137" spans="1:9" ht="30" x14ac:dyDescent="0.25">
      <c r="A137" s="3"/>
      <c r="B137" s="29" t="s">
        <v>170</v>
      </c>
      <c r="C137" s="40" t="s">
        <v>104</v>
      </c>
      <c r="D137" s="32">
        <v>1</v>
      </c>
      <c r="E137" s="33">
        <v>34821.800000000003</v>
      </c>
      <c r="F137" s="17">
        <f t="shared" si="1"/>
        <v>34821.800000000003</v>
      </c>
      <c r="G137" s="3" t="s">
        <v>87</v>
      </c>
      <c r="H137" s="72" t="s">
        <v>103</v>
      </c>
      <c r="I137" s="3" t="s">
        <v>113</v>
      </c>
    </row>
    <row r="138" spans="1:9" x14ac:dyDescent="0.25">
      <c r="A138" s="3"/>
      <c r="B138" s="29" t="s">
        <v>171</v>
      </c>
      <c r="C138" s="40" t="s">
        <v>104</v>
      </c>
      <c r="D138" s="41">
        <v>12</v>
      </c>
      <c r="E138" s="33">
        <v>1920</v>
      </c>
      <c r="F138" s="17">
        <f t="shared" si="1"/>
        <v>23040</v>
      </c>
      <c r="G138" s="3" t="s">
        <v>87</v>
      </c>
      <c r="H138" s="72" t="s">
        <v>103</v>
      </c>
      <c r="I138" s="3" t="s">
        <v>113</v>
      </c>
    </row>
    <row r="139" spans="1:9" x14ac:dyDescent="0.25">
      <c r="A139" s="3"/>
      <c r="B139" s="29" t="s">
        <v>172</v>
      </c>
      <c r="C139" s="40" t="s">
        <v>104</v>
      </c>
      <c r="D139" s="41">
        <v>12</v>
      </c>
      <c r="E139" s="42">
        <v>2440</v>
      </c>
      <c r="F139" s="18">
        <f t="shared" si="1"/>
        <v>29280</v>
      </c>
      <c r="G139" s="19" t="s">
        <v>87</v>
      </c>
      <c r="H139" s="73" t="s">
        <v>109</v>
      </c>
      <c r="I139" s="3" t="s">
        <v>113</v>
      </c>
    </row>
    <row r="140" spans="1:9" x14ac:dyDescent="0.25">
      <c r="A140" s="3"/>
      <c r="B140" s="29" t="s">
        <v>173</v>
      </c>
      <c r="C140" s="40" t="s">
        <v>104</v>
      </c>
      <c r="D140" s="41">
        <v>120</v>
      </c>
      <c r="E140" s="33">
        <v>752.4</v>
      </c>
      <c r="F140" s="17">
        <f t="shared" si="1"/>
        <v>90288</v>
      </c>
      <c r="G140" s="3" t="s">
        <v>87</v>
      </c>
      <c r="H140" s="72" t="s">
        <v>109</v>
      </c>
      <c r="I140" s="3" t="s">
        <v>113</v>
      </c>
    </row>
    <row r="141" spans="1:9" x14ac:dyDescent="0.25">
      <c r="A141" s="3"/>
      <c r="B141" s="29" t="s">
        <v>241</v>
      </c>
      <c r="C141" s="40" t="s">
        <v>104</v>
      </c>
      <c r="D141" s="41">
        <v>60</v>
      </c>
      <c r="E141" s="42">
        <v>288</v>
      </c>
      <c r="F141" s="18">
        <f t="shared" si="1"/>
        <v>17280</v>
      </c>
      <c r="G141" s="19" t="s">
        <v>87</v>
      </c>
      <c r="H141" s="73" t="s">
        <v>103</v>
      </c>
      <c r="I141" s="3" t="s">
        <v>113</v>
      </c>
    </row>
    <row r="142" spans="1:9" ht="15" customHeight="1" x14ac:dyDescent="0.25">
      <c r="A142" s="3"/>
      <c r="B142" s="29" t="s">
        <v>174</v>
      </c>
      <c r="C142" s="40" t="s">
        <v>104</v>
      </c>
      <c r="D142" s="41">
        <v>2</v>
      </c>
      <c r="E142" s="42">
        <v>15123.21</v>
      </c>
      <c r="F142" s="18">
        <f t="shared" si="1"/>
        <v>30246.42</v>
      </c>
      <c r="G142" s="19" t="s">
        <v>87</v>
      </c>
      <c r="H142" s="73" t="s">
        <v>103</v>
      </c>
      <c r="I142" s="3" t="s">
        <v>113</v>
      </c>
    </row>
    <row r="143" spans="1:9" x14ac:dyDescent="0.25">
      <c r="A143" s="3"/>
      <c r="B143" s="29" t="s">
        <v>175</v>
      </c>
      <c r="C143" s="40" t="s">
        <v>104</v>
      </c>
      <c r="D143" s="41">
        <v>4</v>
      </c>
      <c r="E143" s="42">
        <v>2770</v>
      </c>
      <c r="F143" s="18">
        <f t="shared" si="1"/>
        <v>11080</v>
      </c>
      <c r="G143" s="19" t="s">
        <v>87</v>
      </c>
      <c r="H143" s="73" t="s">
        <v>103</v>
      </c>
      <c r="I143" s="3" t="s">
        <v>113</v>
      </c>
    </row>
    <row r="144" spans="1:9" x14ac:dyDescent="0.25">
      <c r="A144" s="3"/>
      <c r="B144" s="29" t="s">
        <v>176</v>
      </c>
      <c r="C144" s="40" t="s">
        <v>84</v>
      </c>
      <c r="D144" s="41">
        <v>20</v>
      </c>
      <c r="E144" s="42">
        <v>6403.89</v>
      </c>
      <c r="F144" s="18">
        <f t="shared" si="1"/>
        <v>128077.8</v>
      </c>
      <c r="G144" s="19" t="s">
        <v>87</v>
      </c>
      <c r="H144" s="73" t="s">
        <v>103</v>
      </c>
      <c r="I144" s="3" t="s">
        <v>113</v>
      </c>
    </row>
    <row r="145" spans="1:9" x14ac:dyDescent="0.25">
      <c r="A145" s="3"/>
      <c r="B145" s="29" t="s">
        <v>177</v>
      </c>
      <c r="C145" s="40" t="s">
        <v>84</v>
      </c>
      <c r="D145" s="41">
        <v>20</v>
      </c>
      <c r="E145" s="42">
        <v>7857.14</v>
      </c>
      <c r="F145" s="18">
        <f t="shared" si="1"/>
        <v>157142.80000000002</v>
      </c>
      <c r="G145" s="19" t="s">
        <v>87</v>
      </c>
      <c r="H145" s="73" t="s">
        <v>103</v>
      </c>
      <c r="I145" s="3" t="s">
        <v>113</v>
      </c>
    </row>
    <row r="146" spans="1:9" ht="30" x14ac:dyDescent="0.25">
      <c r="A146" s="3"/>
      <c r="B146" s="29" t="s">
        <v>178</v>
      </c>
      <c r="C146" s="40" t="s">
        <v>104</v>
      </c>
      <c r="D146" s="41">
        <v>8</v>
      </c>
      <c r="E146" s="42">
        <v>40320</v>
      </c>
      <c r="F146" s="18">
        <f t="shared" si="1"/>
        <v>322560</v>
      </c>
      <c r="G146" s="19" t="s">
        <v>87</v>
      </c>
      <c r="H146" s="73" t="s">
        <v>103</v>
      </c>
      <c r="I146" s="3" t="s">
        <v>113</v>
      </c>
    </row>
    <row r="147" spans="1:9" ht="30" x14ac:dyDescent="0.25">
      <c r="A147" s="3"/>
      <c r="B147" s="29" t="s">
        <v>179</v>
      </c>
      <c r="C147" s="40" t="s">
        <v>104</v>
      </c>
      <c r="D147" s="41">
        <v>8</v>
      </c>
      <c r="E147" s="42">
        <v>42840</v>
      </c>
      <c r="F147" s="18">
        <f t="shared" si="1"/>
        <v>342720</v>
      </c>
      <c r="G147" s="19" t="s">
        <v>87</v>
      </c>
      <c r="H147" s="73" t="s">
        <v>103</v>
      </c>
      <c r="I147" s="3" t="s">
        <v>113</v>
      </c>
    </row>
    <row r="148" spans="1:9" x14ac:dyDescent="0.25">
      <c r="A148" s="3"/>
      <c r="B148" s="29" t="s">
        <v>180</v>
      </c>
      <c r="C148" s="40" t="s">
        <v>104</v>
      </c>
      <c r="D148" s="41">
        <v>12</v>
      </c>
      <c r="E148" s="33">
        <v>998</v>
      </c>
      <c r="F148" s="17">
        <f t="shared" si="1"/>
        <v>11976</v>
      </c>
      <c r="G148" s="3" t="s">
        <v>87</v>
      </c>
      <c r="H148" s="72" t="s">
        <v>103</v>
      </c>
      <c r="I148" s="3" t="s">
        <v>113</v>
      </c>
    </row>
    <row r="149" spans="1:9" x14ac:dyDescent="0.25">
      <c r="A149" s="3"/>
      <c r="B149" s="29" t="s">
        <v>242</v>
      </c>
      <c r="C149" s="40" t="s">
        <v>104</v>
      </c>
      <c r="D149" s="41">
        <v>4</v>
      </c>
      <c r="E149" s="33">
        <v>12716</v>
      </c>
      <c r="F149" s="17">
        <f t="shared" si="1"/>
        <v>50864</v>
      </c>
      <c r="G149" s="3" t="s">
        <v>87</v>
      </c>
      <c r="H149" s="72" t="s">
        <v>103</v>
      </c>
      <c r="I149" s="3" t="s">
        <v>113</v>
      </c>
    </row>
    <row r="150" spans="1:9" x14ac:dyDescent="0.25">
      <c r="A150" s="3"/>
      <c r="B150" s="29" t="s">
        <v>243</v>
      </c>
      <c r="C150" s="40" t="s">
        <v>104</v>
      </c>
      <c r="D150" s="41">
        <v>16</v>
      </c>
      <c r="E150" s="33">
        <v>532.79999999999995</v>
      </c>
      <c r="F150" s="17">
        <f t="shared" si="1"/>
        <v>8524.7999999999993</v>
      </c>
      <c r="G150" s="3" t="s">
        <v>87</v>
      </c>
      <c r="H150" s="72" t="s">
        <v>103</v>
      </c>
      <c r="I150" s="3" t="s">
        <v>113</v>
      </c>
    </row>
    <row r="151" spans="1:9" x14ac:dyDescent="0.25">
      <c r="A151" s="3"/>
      <c r="B151" s="29" t="s">
        <v>181</v>
      </c>
      <c r="C151" s="40" t="s">
        <v>104</v>
      </c>
      <c r="D151" s="41">
        <v>3</v>
      </c>
      <c r="E151" s="33">
        <v>2000</v>
      </c>
      <c r="F151" s="17">
        <f t="shared" si="1"/>
        <v>6000</v>
      </c>
      <c r="G151" s="3" t="s">
        <v>87</v>
      </c>
      <c r="H151" s="72" t="s">
        <v>103</v>
      </c>
      <c r="I151" s="3" t="s">
        <v>113</v>
      </c>
    </row>
    <row r="152" spans="1:9" x14ac:dyDescent="0.25">
      <c r="A152" s="3"/>
      <c r="B152" s="29" t="s">
        <v>182</v>
      </c>
      <c r="C152" s="40" t="s">
        <v>104</v>
      </c>
      <c r="D152" s="41">
        <v>54</v>
      </c>
      <c r="E152" s="33">
        <v>24000</v>
      </c>
      <c r="F152" s="17">
        <f t="shared" si="1"/>
        <v>1296000</v>
      </c>
      <c r="G152" s="3" t="s">
        <v>87</v>
      </c>
      <c r="H152" s="72" t="s">
        <v>103</v>
      </c>
      <c r="I152" s="3" t="s">
        <v>113</v>
      </c>
    </row>
    <row r="153" spans="1:9" ht="30" x14ac:dyDescent="0.25">
      <c r="A153" s="3"/>
      <c r="B153" s="29" t="s">
        <v>244</v>
      </c>
      <c r="C153" s="40" t="s">
        <v>104</v>
      </c>
      <c r="D153" s="41">
        <v>2</v>
      </c>
      <c r="E153" s="42">
        <v>781456</v>
      </c>
      <c r="F153" s="18">
        <f t="shared" si="1"/>
        <v>1562912</v>
      </c>
      <c r="G153" s="19" t="s">
        <v>87</v>
      </c>
      <c r="H153" s="73" t="s">
        <v>103</v>
      </c>
      <c r="I153" s="3" t="s">
        <v>113</v>
      </c>
    </row>
    <row r="154" spans="1:9" ht="15" customHeight="1" x14ac:dyDescent="0.25">
      <c r="A154" s="3"/>
      <c r="B154" s="29" t="s">
        <v>183</v>
      </c>
      <c r="C154" s="40" t="s">
        <v>104</v>
      </c>
      <c r="D154" s="41">
        <v>12</v>
      </c>
      <c r="E154" s="42">
        <v>1250</v>
      </c>
      <c r="F154" s="18">
        <f t="shared" si="1"/>
        <v>15000</v>
      </c>
      <c r="G154" s="19" t="s">
        <v>87</v>
      </c>
      <c r="H154" s="73" t="s">
        <v>109</v>
      </c>
      <c r="I154" s="3" t="s">
        <v>113</v>
      </c>
    </row>
    <row r="155" spans="1:9" ht="15" customHeight="1" x14ac:dyDescent="0.25">
      <c r="A155" s="3"/>
      <c r="B155" s="29" t="s">
        <v>184</v>
      </c>
      <c r="C155" s="40" t="s">
        <v>185</v>
      </c>
      <c r="D155" s="41">
        <v>3</v>
      </c>
      <c r="E155" s="33">
        <v>1254</v>
      </c>
      <c r="F155" s="17">
        <f t="shared" si="1"/>
        <v>3762</v>
      </c>
      <c r="G155" s="3" t="s">
        <v>87</v>
      </c>
      <c r="H155" s="72" t="s">
        <v>103</v>
      </c>
      <c r="I155" s="3" t="s">
        <v>113</v>
      </c>
    </row>
    <row r="156" spans="1:9" x14ac:dyDescent="0.25">
      <c r="A156" s="3"/>
      <c r="B156" s="29" t="s">
        <v>186</v>
      </c>
      <c r="C156" s="40" t="s">
        <v>84</v>
      </c>
      <c r="D156" s="41">
        <v>102</v>
      </c>
      <c r="E156" s="33">
        <v>2361</v>
      </c>
      <c r="F156" s="17">
        <f t="shared" si="1"/>
        <v>240822</v>
      </c>
      <c r="G156" s="3" t="s">
        <v>87</v>
      </c>
      <c r="H156" s="72" t="s">
        <v>103</v>
      </c>
      <c r="I156" s="3" t="s">
        <v>113</v>
      </c>
    </row>
    <row r="157" spans="1:9" x14ac:dyDescent="0.25">
      <c r="A157" s="3"/>
      <c r="B157" s="29" t="s">
        <v>186</v>
      </c>
      <c r="C157" s="40" t="s">
        <v>84</v>
      </c>
      <c r="D157" s="32">
        <v>3</v>
      </c>
      <c r="E157" s="44">
        <v>1715.7</v>
      </c>
      <c r="F157" s="25">
        <f t="shared" si="1"/>
        <v>5147.1000000000004</v>
      </c>
      <c r="G157" s="26" t="s">
        <v>87</v>
      </c>
      <c r="H157" s="74" t="s">
        <v>103</v>
      </c>
      <c r="I157" s="3" t="s">
        <v>113</v>
      </c>
    </row>
    <row r="158" spans="1:9" x14ac:dyDescent="0.25">
      <c r="A158" s="3"/>
      <c r="B158" s="29" t="s">
        <v>187</v>
      </c>
      <c r="C158" s="40" t="s">
        <v>111</v>
      </c>
      <c r="D158" s="41">
        <v>1050</v>
      </c>
      <c r="E158" s="42">
        <v>26.43</v>
      </c>
      <c r="F158" s="18">
        <f t="shared" si="1"/>
        <v>27751.5</v>
      </c>
      <c r="G158" s="19" t="s">
        <v>87</v>
      </c>
      <c r="H158" s="73" t="s">
        <v>103</v>
      </c>
      <c r="I158" s="3" t="s">
        <v>113</v>
      </c>
    </row>
    <row r="159" spans="1:9" x14ac:dyDescent="0.25">
      <c r="A159" s="3"/>
      <c r="B159" s="29" t="s">
        <v>188</v>
      </c>
      <c r="C159" s="40" t="s">
        <v>104</v>
      </c>
      <c r="D159" s="41">
        <v>420</v>
      </c>
      <c r="E159" s="33">
        <v>105.45</v>
      </c>
      <c r="F159" s="17">
        <f t="shared" si="1"/>
        <v>44289</v>
      </c>
      <c r="G159" s="3" t="s">
        <v>87</v>
      </c>
      <c r="H159" s="72" t="s">
        <v>103</v>
      </c>
      <c r="I159" s="3" t="s">
        <v>113</v>
      </c>
    </row>
    <row r="160" spans="1:9" x14ac:dyDescent="0.25">
      <c r="A160" s="3"/>
      <c r="B160" s="29" t="s">
        <v>189</v>
      </c>
      <c r="C160" s="40" t="s">
        <v>104</v>
      </c>
      <c r="D160" s="41">
        <v>4</v>
      </c>
      <c r="E160" s="33">
        <v>835</v>
      </c>
      <c r="F160" s="17">
        <f t="shared" si="1"/>
        <v>3340</v>
      </c>
      <c r="G160" s="3" t="s">
        <v>87</v>
      </c>
      <c r="H160" s="72" t="s">
        <v>103</v>
      </c>
      <c r="I160" s="3" t="s">
        <v>113</v>
      </c>
    </row>
    <row r="161" spans="1:9" x14ac:dyDescent="0.25">
      <c r="A161" s="3"/>
      <c r="B161" s="29" t="s">
        <v>190</v>
      </c>
      <c r="C161" s="40" t="s">
        <v>111</v>
      </c>
      <c r="D161" s="41">
        <v>96</v>
      </c>
      <c r="E161" s="33">
        <v>260</v>
      </c>
      <c r="F161" s="17">
        <f t="shared" si="1"/>
        <v>24960</v>
      </c>
      <c r="G161" s="3" t="s">
        <v>87</v>
      </c>
      <c r="H161" s="72" t="s">
        <v>103</v>
      </c>
      <c r="I161" s="3" t="s">
        <v>113</v>
      </c>
    </row>
    <row r="162" spans="1:9" x14ac:dyDescent="0.25">
      <c r="A162" s="3"/>
      <c r="B162" s="29" t="s">
        <v>191</v>
      </c>
      <c r="C162" s="31" t="s">
        <v>84</v>
      </c>
      <c r="D162" s="32">
        <v>4</v>
      </c>
      <c r="E162" s="33">
        <v>1191.96</v>
      </c>
      <c r="F162" s="17">
        <f t="shared" si="1"/>
        <v>4767.84</v>
      </c>
      <c r="G162" s="3" t="s">
        <v>87</v>
      </c>
      <c r="H162" s="72" t="s">
        <v>103</v>
      </c>
      <c r="I162" s="3" t="s">
        <v>113</v>
      </c>
    </row>
    <row r="163" spans="1:9" x14ac:dyDescent="0.25">
      <c r="A163" s="3"/>
      <c r="B163" s="29" t="s">
        <v>192</v>
      </c>
      <c r="C163" s="40" t="s">
        <v>84</v>
      </c>
      <c r="D163" s="41">
        <v>48</v>
      </c>
      <c r="E163" s="33">
        <v>1566.3</v>
      </c>
      <c r="F163" s="17">
        <f t="shared" si="1"/>
        <v>75182.399999999994</v>
      </c>
      <c r="G163" s="3" t="s">
        <v>87</v>
      </c>
      <c r="H163" s="72" t="s">
        <v>103</v>
      </c>
      <c r="I163" s="3" t="s">
        <v>113</v>
      </c>
    </row>
    <row r="164" spans="1:9" x14ac:dyDescent="0.25">
      <c r="A164" s="3"/>
      <c r="B164" s="29" t="s">
        <v>193</v>
      </c>
      <c r="C164" s="40" t="s">
        <v>84</v>
      </c>
      <c r="D164" s="41">
        <v>4</v>
      </c>
      <c r="E164" s="33">
        <v>1402.86</v>
      </c>
      <c r="F164" s="17">
        <f t="shared" si="1"/>
        <v>5611.44</v>
      </c>
      <c r="G164" s="3" t="s">
        <v>87</v>
      </c>
      <c r="H164" s="72" t="s">
        <v>103</v>
      </c>
      <c r="I164" s="3" t="s">
        <v>113</v>
      </c>
    </row>
    <row r="165" spans="1:9" x14ac:dyDescent="0.25">
      <c r="A165" s="3"/>
      <c r="B165" s="29" t="s">
        <v>194</v>
      </c>
      <c r="C165" s="40" t="s">
        <v>84</v>
      </c>
      <c r="D165" s="32">
        <v>2</v>
      </c>
      <c r="E165" s="33">
        <v>1400.86</v>
      </c>
      <c r="F165" s="17">
        <f t="shared" si="1"/>
        <v>2801.72</v>
      </c>
      <c r="G165" s="3" t="s">
        <v>87</v>
      </c>
      <c r="H165" s="72" t="s">
        <v>103</v>
      </c>
      <c r="I165" s="3" t="s">
        <v>113</v>
      </c>
    </row>
    <row r="166" spans="1:9" x14ac:dyDescent="0.25">
      <c r="A166" s="3"/>
      <c r="B166" s="29" t="s">
        <v>245</v>
      </c>
      <c r="C166" s="40" t="s">
        <v>84</v>
      </c>
      <c r="D166" s="41">
        <v>200</v>
      </c>
      <c r="E166" s="33">
        <v>4907.5</v>
      </c>
      <c r="F166" s="17">
        <f t="shared" si="1"/>
        <v>981500</v>
      </c>
      <c r="G166" s="3" t="s">
        <v>87</v>
      </c>
      <c r="H166" s="72" t="s">
        <v>103</v>
      </c>
      <c r="I166" s="3" t="s">
        <v>113</v>
      </c>
    </row>
    <row r="167" spans="1:9" x14ac:dyDescent="0.25">
      <c r="A167" s="3"/>
      <c r="B167" s="29" t="s">
        <v>195</v>
      </c>
      <c r="C167" s="40" t="s">
        <v>84</v>
      </c>
      <c r="D167" s="41">
        <v>64</v>
      </c>
      <c r="E167" s="33">
        <v>2465.12</v>
      </c>
      <c r="F167" s="17">
        <f t="shared" si="1"/>
        <v>157767.67999999999</v>
      </c>
      <c r="G167" s="3" t="s">
        <v>87</v>
      </c>
      <c r="H167" s="72" t="s">
        <v>103</v>
      </c>
      <c r="I167" s="3" t="s">
        <v>113</v>
      </c>
    </row>
    <row r="168" spans="1:9" x14ac:dyDescent="0.25">
      <c r="A168" s="3"/>
      <c r="B168" s="29" t="s">
        <v>196</v>
      </c>
      <c r="C168" s="40" t="s">
        <v>84</v>
      </c>
      <c r="D168" s="41">
        <v>230</v>
      </c>
      <c r="E168" s="33">
        <v>4907.5</v>
      </c>
      <c r="F168" s="17">
        <f t="shared" si="1"/>
        <v>1128725</v>
      </c>
      <c r="G168" s="3" t="s">
        <v>87</v>
      </c>
      <c r="H168" s="72" t="s">
        <v>103</v>
      </c>
      <c r="I168" s="3" t="s">
        <v>113</v>
      </c>
    </row>
    <row r="169" spans="1:9" x14ac:dyDescent="0.25">
      <c r="A169" s="3"/>
      <c r="B169" s="29" t="s">
        <v>197</v>
      </c>
      <c r="C169" s="40" t="s">
        <v>84</v>
      </c>
      <c r="D169" s="41">
        <v>200</v>
      </c>
      <c r="E169" s="33">
        <v>4907.5</v>
      </c>
      <c r="F169" s="17">
        <f t="shared" si="1"/>
        <v>981500</v>
      </c>
      <c r="G169" s="3" t="s">
        <v>87</v>
      </c>
      <c r="H169" s="72" t="s">
        <v>103</v>
      </c>
      <c r="I169" s="3" t="s">
        <v>113</v>
      </c>
    </row>
    <row r="170" spans="1:9" x14ac:dyDescent="0.25">
      <c r="A170" s="3"/>
      <c r="B170" s="29" t="s">
        <v>246</v>
      </c>
      <c r="C170" s="40" t="s">
        <v>247</v>
      </c>
      <c r="D170" s="41">
        <v>3</v>
      </c>
      <c r="E170" s="42">
        <v>392.7</v>
      </c>
      <c r="F170" s="18">
        <f t="shared" ref="F170:F187" si="2">E170*D170</f>
        <v>1178.0999999999999</v>
      </c>
      <c r="G170" s="19" t="s">
        <v>87</v>
      </c>
      <c r="H170" s="73" t="s">
        <v>103</v>
      </c>
      <c r="I170" s="3" t="s">
        <v>113</v>
      </c>
    </row>
    <row r="171" spans="1:9" x14ac:dyDescent="0.25">
      <c r="A171" s="3"/>
      <c r="B171" s="29" t="s">
        <v>248</v>
      </c>
      <c r="C171" s="40" t="s">
        <v>84</v>
      </c>
      <c r="D171" s="41">
        <v>32</v>
      </c>
      <c r="E171" s="42">
        <v>820</v>
      </c>
      <c r="F171" s="18">
        <f t="shared" si="2"/>
        <v>26240</v>
      </c>
      <c r="G171" s="19" t="s">
        <v>87</v>
      </c>
      <c r="H171" s="73" t="s">
        <v>103</v>
      </c>
      <c r="I171" s="3" t="s">
        <v>113</v>
      </c>
    </row>
    <row r="172" spans="1:9" x14ac:dyDescent="0.25">
      <c r="A172" s="3"/>
      <c r="B172" s="29" t="s">
        <v>198</v>
      </c>
      <c r="C172" s="40" t="s">
        <v>84</v>
      </c>
      <c r="D172" s="41">
        <v>80</v>
      </c>
      <c r="E172" s="33">
        <v>2835.42</v>
      </c>
      <c r="F172" s="17">
        <f t="shared" si="2"/>
        <v>226833.6</v>
      </c>
      <c r="G172" s="3" t="s">
        <v>87</v>
      </c>
      <c r="H172" s="72" t="s">
        <v>103</v>
      </c>
      <c r="I172" s="3" t="s">
        <v>113</v>
      </c>
    </row>
    <row r="173" spans="1:9" ht="30" x14ac:dyDescent="0.25">
      <c r="A173" s="3"/>
      <c r="B173" s="29" t="s">
        <v>199</v>
      </c>
      <c r="C173" s="31" t="s">
        <v>104</v>
      </c>
      <c r="D173" s="32">
        <v>3</v>
      </c>
      <c r="E173" s="33">
        <v>29464.29</v>
      </c>
      <c r="F173" s="17">
        <f t="shared" si="2"/>
        <v>88392.87</v>
      </c>
      <c r="G173" s="3" t="s">
        <v>87</v>
      </c>
      <c r="H173" s="72" t="s">
        <v>103</v>
      </c>
      <c r="I173" s="3" t="s">
        <v>113</v>
      </c>
    </row>
    <row r="174" spans="1:9" x14ac:dyDescent="0.25">
      <c r="A174" s="3"/>
      <c r="B174" s="29" t="s">
        <v>200</v>
      </c>
      <c r="C174" s="40" t="s">
        <v>104</v>
      </c>
      <c r="D174" s="41">
        <v>17</v>
      </c>
      <c r="E174" s="33">
        <v>4424.7</v>
      </c>
      <c r="F174" s="17">
        <f t="shared" si="2"/>
        <v>75219.899999999994</v>
      </c>
      <c r="G174" s="3" t="s">
        <v>87</v>
      </c>
      <c r="H174" s="72" t="s">
        <v>103</v>
      </c>
      <c r="I174" s="3" t="s">
        <v>113</v>
      </c>
    </row>
    <row r="175" spans="1:9" ht="30" x14ac:dyDescent="0.25">
      <c r="A175" s="3"/>
      <c r="B175" s="29" t="s">
        <v>201</v>
      </c>
      <c r="C175" s="40" t="s">
        <v>104</v>
      </c>
      <c r="D175" s="41">
        <v>8</v>
      </c>
      <c r="E175" s="33">
        <v>30322.74</v>
      </c>
      <c r="F175" s="17">
        <f t="shared" si="2"/>
        <v>242581.92</v>
      </c>
      <c r="G175" s="3" t="s">
        <v>87</v>
      </c>
      <c r="H175" s="72" t="s">
        <v>103</v>
      </c>
      <c r="I175" s="3" t="s">
        <v>113</v>
      </c>
    </row>
    <row r="176" spans="1:9" x14ac:dyDescent="0.25">
      <c r="A176" s="3"/>
      <c r="B176" s="29" t="s">
        <v>202</v>
      </c>
      <c r="C176" s="40" t="s">
        <v>104</v>
      </c>
      <c r="D176" s="41">
        <v>10</v>
      </c>
      <c r="E176" s="33">
        <v>812.24</v>
      </c>
      <c r="F176" s="17">
        <f t="shared" si="2"/>
        <v>8122.4</v>
      </c>
      <c r="G176" s="3" t="s">
        <v>87</v>
      </c>
      <c r="H176" s="72" t="s">
        <v>103</v>
      </c>
      <c r="I176" s="3" t="s">
        <v>113</v>
      </c>
    </row>
    <row r="177" spans="1:9" x14ac:dyDescent="0.25">
      <c r="A177" s="3"/>
      <c r="B177" s="29" t="s">
        <v>249</v>
      </c>
      <c r="C177" s="40" t="s">
        <v>104</v>
      </c>
      <c r="D177" s="41">
        <v>30</v>
      </c>
      <c r="E177" s="42">
        <v>14000</v>
      </c>
      <c r="F177" s="18">
        <f t="shared" si="2"/>
        <v>420000</v>
      </c>
      <c r="G177" s="19" t="s">
        <v>87</v>
      </c>
      <c r="H177" s="73" t="s">
        <v>103</v>
      </c>
      <c r="I177" s="3" t="s">
        <v>113</v>
      </c>
    </row>
    <row r="178" spans="1:9" ht="30" x14ac:dyDescent="0.25">
      <c r="A178" s="3"/>
      <c r="B178" s="29" t="s">
        <v>203</v>
      </c>
      <c r="C178" s="40" t="s">
        <v>104</v>
      </c>
      <c r="D178" s="32">
        <v>3</v>
      </c>
      <c r="E178" s="33">
        <v>10982.5</v>
      </c>
      <c r="F178" s="17">
        <f t="shared" si="2"/>
        <v>32947.5</v>
      </c>
      <c r="G178" s="3" t="s">
        <v>87</v>
      </c>
      <c r="H178" s="72" t="s">
        <v>103</v>
      </c>
      <c r="I178" s="3" t="s">
        <v>113</v>
      </c>
    </row>
    <row r="179" spans="1:9" x14ac:dyDescent="0.25">
      <c r="A179" s="3"/>
      <c r="B179" s="29" t="s">
        <v>204</v>
      </c>
      <c r="C179" s="40" t="s">
        <v>104</v>
      </c>
      <c r="D179" s="41">
        <v>42</v>
      </c>
      <c r="E179" s="33">
        <v>133.93</v>
      </c>
      <c r="F179" s="17">
        <f t="shared" si="2"/>
        <v>5625.06</v>
      </c>
      <c r="G179" s="3" t="s">
        <v>87</v>
      </c>
      <c r="H179" s="72" t="s">
        <v>103</v>
      </c>
      <c r="I179" s="3" t="s">
        <v>113</v>
      </c>
    </row>
    <row r="180" spans="1:9" x14ac:dyDescent="0.25">
      <c r="A180" s="3"/>
      <c r="B180" s="29" t="s">
        <v>250</v>
      </c>
      <c r="C180" s="40" t="s">
        <v>104</v>
      </c>
      <c r="D180" s="32">
        <v>18</v>
      </c>
      <c r="E180" s="33">
        <v>170.52</v>
      </c>
      <c r="F180" s="17">
        <f t="shared" si="2"/>
        <v>3069.36</v>
      </c>
      <c r="G180" s="3" t="s">
        <v>87</v>
      </c>
      <c r="H180" s="72" t="s">
        <v>103</v>
      </c>
      <c r="I180" s="3" t="s">
        <v>113</v>
      </c>
    </row>
    <row r="181" spans="1:9" x14ac:dyDescent="0.25">
      <c r="A181" s="3"/>
      <c r="B181" s="29" t="s">
        <v>205</v>
      </c>
      <c r="C181" s="40" t="s">
        <v>104</v>
      </c>
      <c r="D181" s="41">
        <v>120</v>
      </c>
      <c r="E181" s="33">
        <v>190.85</v>
      </c>
      <c r="F181" s="17">
        <f t="shared" si="2"/>
        <v>22902</v>
      </c>
      <c r="G181" s="3" t="s">
        <v>87</v>
      </c>
      <c r="H181" s="72" t="s">
        <v>103</v>
      </c>
      <c r="I181" s="3" t="s">
        <v>113</v>
      </c>
    </row>
    <row r="182" spans="1:9" x14ac:dyDescent="0.25">
      <c r="A182" s="3"/>
      <c r="B182" s="29" t="s">
        <v>206</v>
      </c>
      <c r="C182" s="40" t="s">
        <v>104</v>
      </c>
      <c r="D182" s="41">
        <v>6</v>
      </c>
      <c r="E182" s="33">
        <v>322.32</v>
      </c>
      <c r="F182" s="17">
        <f t="shared" si="2"/>
        <v>1933.92</v>
      </c>
      <c r="G182" s="3" t="s">
        <v>87</v>
      </c>
      <c r="H182" s="72" t="s">
        <v>103</v>
      </c>
      <c r="I182" s="3" t="s">
        <v>113</v>
      </c>
    </row>
    <row r="183" spans="1:9" x14ac:dyDescent="0.25">
      <c r="A183" s="3"/>
      <c r="B183" s="29" t="s">
        <v>207</v>
      </c>
      <c r="C183" s="40" t="s">
        <v>104</v>
      </c>
      <c r="D183" s="41">
        <v>10</v>
      </c>
      <c r="E183" s="33">
        <v>3866.07</v>
      </c>
      <c r="F183" s="17">
        <f t="shared" si="2"/>
        <v>38660.700000000004</v>
      </c>
      <c r="G183" s="3" t="s">
        <v>87</v>
      </c>
      <c r="H183" s="72" t="s">
        <v>103</v>
      </c>
      <c r="I183" s="3" t="s">
        <v>113</v>
      </c>
    </row>
    <row r="184" spans="1:9" x14ac:dyDescent="0.25">
      <c r="A184" s="3"/>
      <c r="B184" s="29" t="s">
        <v>251</v>
      </c>
      <c r="C184" s="40" t="s">
        <v>104</v>
      </c>
      <c r="D184" s="41">
        <v>4</v>
      </c>
      <c r="E184" s="33">
        <v>732.14</v>
      </c>
      <c r="F184" s="17">
        <f t="shared" si="2"/>
        <v>2928.56</v>
      </c>
      <c r="G184" s="3" t="s">
        <v>87</v>
      </c>
      <c r="H184" s="72" t="s">
        <v>103</v>
      </c>
      <c r="I184" s="3" t="s">
        <v>113</v>
      </c>
    </row>
    <row r="185" spans="1:9" x14ac:dyDescent="0.25">
      <c r="A185" s="3"/>
      <c r="B185" s="29" t="s">
        <v>208</v>
      </c>
      <c r="C185" s="40" t="s">
        <v>104</v>
      </c>
      <c r="D185" s="32">
        <v>7</v>
      </c>
      <c r="E185" s="33">
        <v>10090</v>
      </c>
      <c r="F185" s="17">
        <f t="shared" si="2"/>
        <v>70630</v>
      </c>
      <c r="G185" s="3" t="s">
        <v>87</v>
      </c>
      <c r="H185" s="72" t="s">
        <v>103</v>
      </c>
      <c r="I185" s="3" t="s">
        <v>113</v>
      </c>
    </row>
    <row r="186" spans="1:9" ht="30" x14ac:dyDescent="0.25">
      <c r="A186" s="3"/>
      <c r="B186" s="29" t="s">
        <v>209</v>
      </c>
      <c r="C186" s="31" t="s">
        <v>104</v>
      </c>
      <c r="D186" s="32">
        <v>8</v>
      </c>
      <c r="E186" s="33">
        <v>1546.44</v>
      </c>
      <c r="F186" s="17">
        <f t="shared" si="2"/>
        <v>12371.52</v>
      </c>
      <c r="G186" s="3" t="s">
        <v>87</v>
      </c>
      <c r="H186" s="72" t="s">
        <v>103</v>
      </c>
      <c r="I186" s="3" t="s">
        <v>113</v>
      </c>
    </row>
    <row r="187" spans="1:9" x14ac:dyDescent="0.25">
      <c r="A187" s="3"/>
      <c r="B187" s="29" t="s">
        <v>210</v>
      </c>
      <c r="C187" s="47" t="s">
        <v>104</v>
      </c>
      <c r="D187" s="32">
        <v>8</v>
      </c>
      <c r="E187" s="33">
        <v>2659.65</v>
      </c>
      <c r="F187" s="17">
        <f t="shared" si="2"/>
        <v>21277.200000000001</v>
      </c>
      <c r="G187" s="3" t="s">
        <v>87</v>
      </c>
      <c r="H187" s="72" t="s">
        <v>103</v>
      </c>
      <c r="I187" s="3" t="s">
        <v>113</v>
      </c>
    </row>
    <row r="188" spans="1:9" x14ac:dyDescent="0.25">
      <c r="A188" s="3"/>
      <c r="B188" s="29" t="s">
        <v>211</v>
      </c>
      <c r="C188" s="40" t="s">
        <v>104</v>
      </c>
      <c r="D188" s="41">
        <v>8</v>
      </c>
      <c r="E188" s="42">
        <v>717.53</v>
      </c>
      <c r="F188" s="18">
        <f t="shared" ref="F188:F212" si="3">E188*D188</f>
        <v>5740.24</v>
      </c>
      <c r="G188" s="19" t="s">
        <v>87</v>
      </c>
      <c r="H188" s="73" t="s">
        <v>103</v>
      </c>
      <c r="I188" s="3" t="s">
        <v>113</v>
      </c>
    </row>
    <row r="189" spans="1:9" ht="30" x14ac:dyDescent="0.25">
      <c r="A189" s="3"/>
      <c r="B189" s="29" t="s">
        <v>252</v>
      </c>
      <c r="C189" s="40" t="s">
        <v>104</v>
      </c>
      <c r="D189" s="41">
        <v>1</v>
      </c>
      <c r="E189" s="33">
        <v>20243.52</v>
      </c>
      <c r="F189" s="17">
        <f t="shared" si="3"/>
        <v>20243.52</v>
      </c>
      <c r="G189" s="3" t="s">
        <v>87</v>
      </c>
      <c r="H189" s="72" t="s">
        <v>103</v>
      </c>
      <c r="I189" s="3" t="s">
        <v>113</v>
      </c>
    </row>
    <row r="190" spans="1:9" x14ac:dyDescent="0.25">
      <c r="A190" s="3"/>
      <c r="B190" s="29" t="s">
        <v>253</v>
      </c>
      <c r="C190" s="40" t="s">
        <v>104</v>
      </c>
      <c r="D190" s="41">
        <v>1</v>
      </c>
      <c r="E190" s="33">
        <v>127061.6</v>
      </c>
      <c r="F190" s="17">
        <f t="shared" si="3"/>
        <v>127061.6</v>
      </c>
      <c r="G190" s="3" t="s">
        <v>87</v>
      </c>
      <c r="H190" s="72" t="s">
        <v>103</v>
      </c>
      <c r="I190" s="3" t="s">
        <v>113</v>
      </c>
    </row>
    <row r="191" spans="1:9" x14ac:dyDescent="0.25">
      <c r="A191" s="3"/>
      <c r="B191" s="29" t="s">
        <v>254</v>
      </c>
      <c r="C191" s="40" t="s">
        <v>104</v>
      </c>
      <c r="D191" s="41">
        <v>7</v>
      </c>
      <c r="E191" s="33">
        <v>3055.42</v>
      </c>
      <c r="F191" s="17">
        <f t="shared" si="3"/>
        <v>21387.940000000002</v>
      </c>
      <c r="G191" s="3" t="s">
        <v>87</v>
      </c>
      <c r="H191" s="72" t="s">
        <v>103</v>
      </c>
      <c r="I191" s="3" t="s">
        <v>113</v>
      </c>
    </row>
    <row r="192" spans="1:9" x14ac:dyDescent="0.25">
      <c r="A192" s="3"/>
      <c r="B192" s="29" t="s">
        <v>255</v>
      </c>
      <c r="C192" s="47" t="s">
        <v>104</v>
      </c>
      <c r="D192" s="32">
        <v>1</v>
      </c>
      <c r="E192" s="33">
        <v>15262.16</v>
      </c>
      <c r="F192" s="17">
        <f t="shared" si="3"/>
        <v>15262.16</v>
      </c>
      <c r="G192" s="3" t="s">
        <v>87</v>
      </c>
      <c r="H192" s="72" t="s">
        <v>103</v>
      </c>
      <c r="I192" s="3" t="s">
        <v>113</v>
      </c>
    </row>
    <row r="193" spans="1:9" x14ac:dyDescent="0.25">
      <c r="A193" s="3"/>
      <c r="B193" s="29" t="s">
        <v>212</v>
      </c>
      <c r="C193" s="40" t="s">
        <v>104</v>
      </c>
      <c r="D193" s="41">
        <v>240</v>
      </c>
      <c r="E193" s="42">
        <v>543.6</v>
      </c>
      <c r="F193" s="18">
        <f t="shared" si="3"/>
        <v>130464</v>
      </c>
      <c r="G193" s="19" t="s">
        <v>87</v>
      </c>
      <c r="H193" s="73" t="s">
        <v>103</v>
      </c>
      <c r="I193" s="3" t="s">
        <v>113</v>
      </c>
    </row>
    <row r="194" spans="1:9" x14ac:dyDescent="0.25">
      <c r="A194" s="3"/>
      <c r="B194" s="29" t="s">
        <v>213</v>
      </c>
      <c r="C194" s="40" t="s">
        <v>104</v>
      </c>
      <c r="D194" s="41">
        <v>240</v>
      </c>
      <c r="E194" s="33">
        <v>370.54</v>
      </c>
      <c r="F194" s="17">
        <f t="shared" si="3"/>
        <v>88929.600000000006</v>
      </c>
      <c r="G194" s="3" t="s">
        <v>87</v>
      </c>
      <c r="H194" s="72" t="s">
        <v>103</v>
      </c>
      <c r="I194" s="3" t="s">
        <v>113</v>
      </c>
    </row>
    <row r="195" spans="1:9" x14ac:dyDescent="0.25">
      <c r="A195" s="3"/>
      <c r="B195" s="29" t="s">
        <v>256</v>
      </c>
      <c r="C195" s="40" t="s">
        <v>104</v>
      </c>
      <c r="D195" s="41">
        <v>2</v>
      </c>
      <c r="E195" s="42">
        <v>4553.57</v>
      </c>
      <c r="F195" s="18">
        <f t="shared" si="3"/>
        <v>9107.14</v>
      </c>
      <c r="G195" s="19" t="s">
        <v>87</v>
      </c>
      <c r="H195" s="73" t="s">
        <v>103</v>
      </c>
      <c r="I195" s="3" t="s">
        <v>113</v>
      </c>
    </row>
    <row r="196" spans="1:9" x14ac:dyDescent="0.25">
      <c r="A196" s="3"/>
      <c r="B196" s="29" t="s">
        <v>257</v>
      </c>
      <c r="C196" s="40" t="s">
        <v>104</v>
      </c>
      <c r="D196" s="41">
        <v>2</v>
      </c>
      <c r="E196" s="33">
        <v>40000</v>
      </c>
      <c r="F196" s="17">
        <f t="shared" si="3"/>
        <v>80000</v>
      </c>
      <c r="G196" s="3" t="s">
        <v>87</v>
      </c>
      <c r="H196" s="72" t="s">
        <v>103</v>
      </c>
      <c r="I196" s="3" t="s">
        <v>113</v>
      </c>
    </row>
    <row r="197" spans="1:9" x14ac:dyDescent="0.25">
      <c r="A197" s="3"/>
      <c r="B197" s="29" t="s">
        <v>258</v>
      </c>
      <c r="C197" s="40" t="s">
        <v>104</v>
      </c>
      <c r="D197" s="41">
        <v>1</v>
      </c>
      <c r="E197" s="33">
        <v>781425</v>
      </c>
      <c r="F197" s="17">
        <f t="shared" si="3"/>
        <v>781425</v>
      </c>
      <c r="G197" s="3" t="s">
        <v>87</v>
      </c>
      <c r="H197" s="72" t="s">
        <v>103</v>
      </c>
      <c r="I197" s="3" t="s">
        <v>113</v>
      </c>
    </row>
    <row r="198" spans="1:9" x14ac:dyDescent="0.25">
      <c r="A198" s="3"/>
      <c r="B198" s="29" t="s">
        <v>214</v>
      </c>
      <c r="C198" s="40" t="s">
        <v>104</v>
      </c>
      <c r="D198" s="41">
        <v>3</v>
      </c>
      <c r="E198" s="33">
        <v>1586.85</v>
      </c>
      <c r="F198" s="17">
        <f t="shared" si="3"/>
        <v>4760.5499999999993</v>
      </c>
      <c r="G198" s="3" t="s">
        <v>87</v>
      </c>
      <c r="H198" s="72" t="s">
        <v>103</v>
      </c>
      <c r="I198" s="3" t="s">
        <v>113</v>
      </c>
    </row>
    <row r="199" spans="1:9" ht="45" x14ac:dyDescent="0.25">
      <c r="A199" s="3"/>
      <c r="B199" s="29" t="s">
        <v>215</v>
      </c>
      <c r="C199" s="40" t="s">
        <v>104</v>
      </c>
      <c r="D199" s="32">
        <v>150</v>
      </c>
      <c r="E199" s="33">
        <v>854.84</v>
      </c>
      <c r="F199" s="17">
        <f t="shared" si="3"/>
        <v>128226</v>
      </c>
      <c r="G199" s="3" t="s">
        <v>87</v>
      </c>
      <c r="H199" s="72" t="s">
        <v>103</v>
      </c>
      <c r="I199" s="3" t="s">
        <v>113</v>
      </c>
    </row>
    <row r="200" spans="1:9" x14ac:dyDescent="0.25">
      <c r="A200" s="3"/>
      <c r="B200" s="29" t="s">
        <v>216</v>
      </c>
      <c r="C200" s="31" t="s">
        <v>104</v>
      </c>
      <c r="D200" s="32">
        <v>384</v>
      </c>
      <c r="E200" s="33">
        <v>2946.43</v>
      </c>
      <c r="F200" s="17">
        <f t="shared" si="3"/>
        <v>1131429.1199999999</v>
      </c>
      <c r="G200" s="3" t="s">
        <v>87</v>
      </c>
      <c r="H200" s="72" t="s">
        <v>103</v>
      </c>
      <c r="I200" s="3" t="s">
        <v>113</v>
      </c>
    </row>
    <row r="201" spans="1:9" x14ac:dyDescent="0.25">
      <c r="A201" s="3"/>
      <c r="B201" s="29" t="s">
        <v>259</v>
      </c>
      <c r="C201" s="31" t="s">
        <v>84</v>
      </c>
      <c r="D201" s="32">
        <v>12</v>
      </c>
      <c r="E201" s="33">
        <v>3000</v>
      </c>
      <c r="F201" s="17">
        <f t="shared" si="3"/>
        <v>36000</v>
      </c>
      <c r="G201" s="3" t="s">
        <v>87</v>
      </c>
      <c r="H201" s="72" t="s">
        <v>103</v>
      </c>
      <c r="I201" s="3" t="s">
        <v>113</v>
      </c>
    </row>
    <row r="202" spans="1:9" x14ac:dyDescent="0.25">
      <c r="A202" s="3"/>
      <c r="B202" s="29" t="s">
        <v>260</v>
      </c>
      <c r="C202" s="31" t="s">
        <v>104</v>
      </c>
      <c r="D202" s="32">
        <v>6</v>
      </c>
      <c r="E202" s="44">
        <v>1011.04</v>
      </c>
      <c r="F202" s="25">
        <f t="shared" si="3"/>
        <v>6066.24</v>
      </c>
      <c r="G202" s="26" t="s">
        <v>87</v>
      </c>
      <c r="H202" s="74" t="s">
        <v>103</v>
      </c>
      <c r="I202" s="3" t="s">
        <v>113</v>
      </c>
    </row>
    <row r="203" spans="1:9" x14ac:dyDescent="0.25">
      <c r="A203" s="3"/>
      <c r="B203" s="29" t="s">
        <v>260</v>
      </c>
      <c r="C203" s="40" t="s">
        <v>104</v>
      </c>
      <c r="D203" s="41">
        <v>16</v>
      </c>
      <c r="E203" s="42">
        <v>2071.4299999999998</v>
      </c>
      <c r="F203" s="18">
        <f t="shared" si="3"/>
        <v>33142.879999999997</v>
      </c>
      <c r="G203" s="19" t="s">
        <v>87</v>
      </c>
      <c r="H203" s="73" t="s">
        <v>103</v>
      </c>
      <c r="I203" s="3" t="s">
        <v>113</v>
      </c>
    </row>
    <row r="204" spans="1:9" x14ac:dyDescent="0.25">
      <c r="A204" s="3"/>
      <c r="B204" s="29" t="s">
        <v>261</v>
      </c>
      <c r="C204" s="40" t="s">
        <v>104</v>
      </c>
      <c r="D204" s="41">
        <v>10</v>
      </c>
      <c r="E204" s="42">
        <v>2173.2199999999998</v>
      </c>
      <c r="F204" s="18">
        <f t="shared" si="3"/>
        <v>21732.199999999997</v>
      </c>
      <c r="G204" s="19" t="s">
        <v>87</v>
      </c>
      <c r="H204" s="73" t="s">
        <v>103</v>
      </c>
      <c r="I204" s="3" t="s">
        <v>113</v>
      </c>
    </row>
    <row r="205" spans="1:9" ht="30" x14ac:dyDescent="0.25">
      <c r="A205" s="3"/>
      <c r="B205" s="29" t="s">
        <v>262</v>
      </c>
      <c r="C205" s="40" t="s">
        <v>104</v>
      </c>
      <c r="D205" s="41">
        <v>12</v>
      </c>
      <c r="E205" s="42">
        <v>2518.52</v>
      </c>
      <c r="F205" s="18">
        <f t="shared" si="3"/>
        <v>30222.239999999998</v>
      </c>
      <c r="G205" s="19" t="s">
        <v>87</v>
      </c>
      <c r="H205" s="73" t="s">
        <v>103</v>
      </c>
      <c r="I205" s="3" t="s">
        <v>113</v>
      </c>
    </row>
    <row r="206" spans="1:9" ht="30" x14ac:dyDescent="0.25">
      <c r="A206" s="3"/>
      <c r="B206" s="29" t="s">
        <v>263</v>
      </c>
      <c r="C206" s="31" t="s">
        <v>104</v>
      </c>
      <c r="D206" s="32">
        <v>20</v>
      </c>
      <c r="E206" s="33">
        <v>4696.1000000000004</v>
      </c>
      <c r="F206" s="17">
        <f t="shared" si="3"/>
        <v>93922</v>
      </c>
      <c r="G206" s="3" t="s">
        <v>87</v>
      </c>
      <c r="H206" s="72" t="s">
        <v>103</v>
      </c>
      <c r="I206" s="3" t="s">
        <v>113</v>
      </c>
    </row>
    <row r="207" spans="1:9" ht="30" x14ac:dyDescent="0.25">
      <c r="A207" s="3"/>
      <c r="B207" s="29" t="s">
        <v>264</v>
      </c>
      <c r="C207" s="40" t="s">
        <v>104</v>
      </c>
      <c r="D207" s="32">
        <v>386</v>
      </c>
      <c r="E207" s="33">
        <v>114.38</v>
      </c>
      <c r="F207" s="17">
        <f t="shared" si="3"/>
        <v>44150.68</v>
      </c>
      <c r="G207" s="3" t="s">
        <v>87</v>
      </c>
      <c r="H207" s="72" t="s">
        <v>103</v>
      </c>
      <c r="I207" s="3" t="s">
        <v>113</v>
      </c>
    </row>
    <row r="208" spans="1:9" x14ac:dyDescent="0.25">
      <c r="A208" s="3"/>
      <c r="B208" s="29" t="s">
        <v>265</v>
      </c>
      <c r="C208" s="40" t="s">
        <v>104</v>
      </c>
      <c r="D208" s="41">
        <v>2</v>
      </c>
      <c r="E208" s="33">
        <v>400000</v>
      </c>
      <c r="F208" s="17">
        <f>E208*D208</f>
        <v>800000</v>
      </c>
      <c r="G208" s="3" t="s">
        <v>87</v>
      </c>
      <c r="H208" s="72" t="s">
        <v>103</v>
      </c>
      <c r="I208" s="3" t="s">
        <v>113</v>
      </c>
    </row>
    <row r="209" spans="1:9" ht="30" x14ac:dyDescent="0.25">
      <c r="A209" s="3"/>
      <c r="B209" s="29" t="s">
        <v>266</v>
      </c>
      <c r="C209" s="40" t="s">
        <v>104</v>
      </c>
      <c r="D209" s="41">
        <v>3</v>
      </c>
      <c r="E209" s="42">
        <v>4892.8599999999997</v>
      </c>
      <c r="F209" s="18">
        <f t="shared" si="3"/>
        <v>14678.579999999998</v>
      </c>
      <c r="G209" s="19" t="s">
        <v>87</v>
      </c>
      <c r="H209" s="73" t="s">
        <v>103</v>
      </c>
      <c r="I209" s="3" t="s">
        <v>113</v>
      </c>
    </row>
    <row r="210" spans="1:9" x14ac:dyDescent="0.25">
      <c r="A210" s="3"/>
      <c r="B210" s="29" t="s">
        <v>267</v>
      </c>
      <c r="C210" s="40" t="s">
        <v>104</v>
      </c>
      <c r="D210" s="41">
        <v>1</v>
      </c>
      <c r="E210" s="33">
        <v>2883.93</v>
      </c>
      <c r="F210" s="17">
        <f t="shared" si="3"/>
        <v>2883.93</v>
      </c>
      <c r="G210" s="3" t="s">
        <v>87</v>
      </c>
      <c r="H210" s="72" t="s">
        <v>103</v>
      </c>
      <c r="I210" s="3" t="s">
        <v>113</v>
      </c>
    </row>
    <row r="211" spans="1:9" x14ac:dyDescent="0.25">
      <c r="A211" s="3"/>
      <c r="B211" s="29" t="s">
        <v>268</v>
      </c>
      <c r="C211" s="40" t="s">
        <v>104</v>
      </c>
      <c r="D211" s="41">
        <v>360</v>
      </c>
      <c r="E211" s="33">
        <v>880.36</v>
      </c>
      <c r="F211" s="17">
        <f t="shared" si="3"/>
        <v>316929.59999999998</v>
      </c>
      <c r="G211" s="3" t="s">
        <v>87</v>
      </c>
      <c r="H211" s="72" t="s">
        <v>103</v>
      </c>
      <c r="I211" s="3" t="s">
        <v>113</v>
      </c>
    </row>
    <row r="212" spans="1:9" x14ac:dyDescent="0.25">
      <c r="A212" s="3"/>
      <c r="B212" s="29" t="s">
        <v>269</v>
      </c>
      <c r="C212" s="40" t="s">
        <v>104</v>
      </c>
      <c r="D212" s="41">
        <v>120</v>
      </c>
      <c r="E212" s="42">
        <v>5982.14</v>
      </c>
      <c r="F212" s="18">
        <f t="shared" si="3"/>
        <v>717856.8</v>
      </c>
      <c r="G212" s="19" t="s">
        <v>87</v>
      </c>
      <c r="H212" s="73" t="s">
        <v>103</v>
      </c>
      <c r="I212" s="3" t="s">
        <v>113</v>
      </c>
    </row>
    <row r="213" spans="1:9" x14ac:dyDescent="0.25">
      <c r="A213" s="3"/>
      <c r="B213" s="29" t="s">
        <v>270</v>
      </c>
      <c r="C213" s="40" t="s">
        <v>104</v>
      </c>
      <c r="D213" s="41">
        <v>120</v>
      </c>
      <c r="E213" s="42">
        <v>7589.29</v>
      </c>
      <c r="F213" s="18">
        <f t="shared" ref="F213:F244" si="4">E213*D213</f>
        <v>910714.8</v>
      </c>
      <c r="G213" s="19" t="s">
        <v>87</v>
      </c>
      <c r="H213" s="73" t="s">
        <v>103</v>
      </c>
      <c r="I213" s="3" t="s">
        <v>113</v>
      </c>
    </row>
    <row r="214" spans="1:9" x14ac:dyDescent="0.25">
      <c r="A214" s="3"/>
      <c r="B214" s="29" t="s">
        <v>271</v>
      </c>
      <c r="C214" s="40" t="s">
        <v>104</v>
      </c>
      <c r="D214" s="41">
        <v>384</v>
      </c>
      <c r="E214" s="33">
        <v>2589.29</v>
      </c>
      <c r="F214" s="17">
        <f t="shared" si="4"/>
        <v>994287.36</v>
      </c>
      <c r="G214" s="3" t="s">
        <v>87</v>
      </c>
      <c r="H214" s="72" t="s">
        <v>103</v>
      </c>
      <c r="I214" s="3" t="s">
        <v>113</v>
      </c>
    </row>
    <row r="215" spans="1:9" x14ac:dyDescent="0.25">
      <c r="A215" s="3"/>
      <c r="B215" s="29" t="s">
        <v>272</v>
      </c>
      <c r="C215" s="40" t="s">
        <v>104</v>
      </c>
      <c r="D215" s="41">
        <v>96</v>
      </c>
      <c r="E215" s="33">
        <v>6517.86</v>
      </c>
      <c r="F215" s="17">
        <f t="shared" si="4"/>
        <v>625714.55999999994</v>
      </c>
      <c r="G215" s="3" t="s">
        <v>87</v>
      </c>
      <c r="H215" s="72" t="s">
        <v>103</v>
      </c>
      <c r="I215" s="3" t="s">
        <v>113</v>
      </c>
    </row>
    <row r="216" spans="1:9" x14ac:dyDescent="0.25">
      <c r="A216" s="3"/>
      <c r="B216" s="29" t="s">
        <v>273</v>
      </c>
      <c r="C216" s="40" t="s">
        <v>104</v>
      </c>
      <c r="D216" s="41">
        <v>36</v>
      </c>
      <c r="E216" s="42">
        <v>719.64</v>
      </c>
      <c r="F216" s="18">
        <f t="shared" si="4"/>
        <v>25907.040000000001</v>
      </c>
      <c r="G216" s="19" t="s">
        <v>87</v>
      </c>
      <c r="H216" s="73" t="s">
        <v>103</v>
      </c>
      <c r="I216" s="3" t="s">
        <v>113</v>
      </c>
    </row>
    <row r="217" spans="1:9" x14ac:dyDescent="0.25">
      <c r="A217" s="3"/>
      <c r="B217" s="29" t="s">
        <v>274</v>
      </c>
      <c r="C217" s="40" t="s">
        <v>104</v>
      </c>
      <c r="D217" s="41">
        <v>300</v>
      </c>
      <c r="E217" s="42">
        <v>200</v>
      </c>
      <c r="F217" s="18">
        <f t="shared" si="4"/>
        <v>60000</v>
      </c>
      <c r="G217" s="19" t="s">
        <v>87</v>
      </c>
      <c r="H217" s="73" t="s">
        <v>103</v>
      </c>
      <c r="I217" s="3" t="s">
        <v>113</v>
      </c>
    </row>
    <row r="218" spans="1:9" x14ac:dyDescent="0.25">
      <c r="A218" s="3"/>
      <c r="B218" s="29" t="s">
        <v>275</v>
      </c>
      <c r="C218" s="40" t="s">
        <v>104</v>
      </c>
      <c r="D218" s="41">
        <v>300</v>
      </c>
      <c r="E218" s="33">
        <v>2000</v>
      </c>
      <c r="F218" s="17">
        <f t="shared" si="4"/>
        <v>600000</v>
      </c>
      <c r="G218" s="3" t="s">
        <v>87</v>
      </c>
      <c r="H218" s="72" t="s">
        <v>103</v>
      </c>
      <c r="I218" s="3" t="s">
        <v>113</v>
      </c>
    </row>
    <row r="219" spans="1:9" x14ac:dyDescent="0.25">
      <c r="A219" s="3"/>
      <c r="B219" s="29" t="s">
        <v>276</v>
      </c>
      <c r="C219" s="40" t="s">
        <v>104</v>
      </c>
      <c r="D219" s="41">
        <v>180</v>
      </c>
      <c r="E219" s="33">
        <v>2857.14</v>
      </c>
      <c r="F219" s="17">
        <f t="shared" si="4"/>
        <v>514285.19999999995</v>
      </c>
      <c r="G219" s="3" t="s">
        <v>87</v>
      </c>
      <c r="H219" s="72" t="s">
        <v>103</v>
      </c>
      <c r="I219" s="3" t="s">
        <v>113</v>
      </c>
    </row>
    <row r="220" spans="1:9" x14ac:dyDescent="0.25">
      <c r="A220" s="3"/>
      <c r="B220" s="29" t="s">
        <v>277</v>
      </c>
      <c r="C220" s="40" t="s">
        <v>104</v>
      </c>
      <c r="D220" s="41">
        <v>3</v>
      </c>
      <c r="E220" s="33">
        <v>31955.360000000001</v>
      </c>
      <c r="F220" s="17">
        <f t="shared" si="4"/>
        <v>95866.08</v>
      </c>
      <c r="G220" s="3" t="s">
        <v>87</v>
      </c>
      <c r="H220" s="72" t="s">
        <v>103</v>
      </c>
      <c r="I220" s="3" t="s">
        <v>113</v>
      </c>
    </row>
    <row r="221" spans="1:9" x14ac:dyDescent="0.25">
      <c r="A221" s="3"/>
      <c r="B221" s="29" t="s">
        <v>278</v>
      </c>
      <c r="C221" s="40" t="s">
        <v>104</v>
      </c>
      <c r="D221" s="41">
        <v>1</v>
      </c>
      <c r="E221" s="33">
        <v>2970</v>
      </c>
      <c r="F221" s="17">
        <f t="shared" si="4"/>
        <v>2970</v>
      </c>
      <c r="G221" s="3" t="s">
        <v>87</v>
      </c>
      <c r="H221" s="72" t="s">
        <v>103</v>
      </c>
      <c r="I221" s="3" t="s">
        <v>113</v>
      </c>
    </row>
    <row r="222" spans="1:9" ht="30" x14ac:dyDescent="0.25">
      <c r="A222" s="3"/>
      <c r="B222" s="29" t="s">
        <v>279</v>
      </c>
      <c r="C222" s="31" t="s">
        <v>104</v>
      </c>
      <c r="D222" s="32">
        <v>3</v>
      </c>
      <c r="E222" s="33">
        <v>12629.96</v>
      </c>
      <c r="F222" s="17">
        <f t="shared" si="4"/>
        <v>37889.879999999997</v>
      </c>
      <c r="G222" s="3" t="s">
        <v>87</v>
      </c>
      <c r="H222" s="72" t="s">
        <v>103</v>
      </c>
      <c r="I222" s="3" t="s">
        <v>113</v>
      </c>
    </row>
    <row r="223" spans="1:9" ht="30" x14ac:dyDescent="0.25">
      <c r="A223" s="3"/>
      <c r="B223" s="29" t="s">
        <v>280</v>
      </c>
      <c r="C223" s="40" t="s">
        <v>104</v>
      </c>
      <c r="D223" s="32">
        <v>20</v>
      </c>
      <c r="E223" s="44">
        <v>2982.07</v>
      </c>
      <c r="F223" s="25">
        <f t="shared" si="4"/>
        <v>59641.4</v>
      </c>
      <c r="G223" s="26" t="s">
        <v>87</v>
      </c>
      <c r="H223" s="76" t="s">
        <v>103</v>
      </c>
      <c r="I223" s="3" t="s">
        <v>113</v>
      </c>
    </row>
    <row r="224" spans="1:9" x14ac:dyDescent="0.25">
      <c r="A224" s="3"/>
      <c r="B224" s="29" t="s">
        <v>281</v>
      </c>
      <c r="C224" s="40" t="s">
        <v>104</v>
      </c>
      <c r="D224" s="41">
        <v>2</v>
      </c>
      <c r="E224" s="33">
        <v>63674.52</v>
      </c>
      <c r="F224" s="17">
        <f t="shared" si="4"/>
        <v>127349.04</v>
      </c>
      <c r="G224" s="3" t="s">
        <v>87</v>
      </c>
      <c r="H224" s="72" t="s">
        <v>103</v>
      </c>
      <c r="I224" s="3" t="s">
        <v>113</v>
      </c>
    </row>
    <row r="225" spans="1:9" x14ac:dyDescent="0.25">
      <c r="A225" s="3"/>
      <c r="B225" s="29" t="s">
        <v>282</v>
      </c>
      <c r="C225" s="40" t="s">
        <v>104</v>
      </c>
      <c r="D225" s="41">
        <v>40</v>
      </c>
      <c r="E225" s="42">
        <v>161.16</v>
      </c>
      <c r="F225" s="18">
        <f t="shared" si="4"/>
        <v>6446.4</v>
      </c>
      <c r="G225" s="19" t="s">
        <v>87</v>
      </c>
      <c r="H225" s="73" t="s">
        <v>103</v>
      </c>
      <c r="I225" s="3" t="s">
        <v>113</v>
      </c>
    </row>
    <row r="226" spans="1:9" x14ac:dyDescent="0.25">
      <c r="A226" s="3"/>
      <c r="B226" s="29" t="s">
        <v>283</v>
      </c>
      <c r="C226" s="47" t="s">
        <v>104</v>
      </c>
      <c r="D226" s="32">
        <v>400</v>
      </c>
      <c r="E226" s="44">
        <v>882</v>
      </c>
      <c r="F226" s="25">
        <f t="shared" si="4"/>
        <v>352800</v>
      </c>
      <c r="G226" s="26" t="s">
        <v>87</v>
      </c>
      <c r="H226" s="74" t="s">
        <v>103</v>
      </c>
      <c r="I226" s="3" t="s">
        <v>113</v>
      </c>
    </row>
    <row r="227" spans="1:9" x14ac:dyDescent="0.25">
      <c r="A227" s="3"/>
      <c r="B227" s="29" t="s">
        <v>284</v>
      </c>
      <c r="C227" s="40" t="s">
        <v>104</v>
      </c>
      <c r="D227" s="41">
        <v>27</v>
      </c>
      <c r="E227" s="33">
        <v>343.14</v>
      </c>
      <c r="F227" s="17">
        <f t="shared" si="4"/>
        <v>9264.7799999999988</v>
      </c>
      <c r="G227" s="3" t="s">
        <v>87</v>
      </c>
      <c r="H227" s="72" t="s">
        <v>103</v>
      </c>
      <c r="I227" s="3" t="s">
        <v>113</v>
      </c>
    </row>
    <row r="228" spans="1:9" x14ac:dyDescent="0.25">
      <c r="A228" s="3"/>
      <c r="B228" s="29" t="s">
        <v>285</v>
      </c>
      <c r="C228" s="40" t="s">
        <v>185</v>
      </c>
      <c r="D228" s="41">
        <v>9</v>
      </c>
      <c r="E228" s="33">
        <v>3314.29</v>
      </c>
      <c r="F228" s="17">
        <f t="shared" si="4"/>
        <v>29828.61</v>
      </c>
      <c r="G228" s="3" t="s">
        <v>87</v>
      </c>
      <c r="H228" s="72" t="s">
        <v>103</v>
      </c>
      <c r="I228" s="3" t="s">
        <v>113</v>
      </c>
    </row>
    <row r="229" spans="1:9" x14ac:dyDescent="0.25">
      <c r="A229" s="3"/>
      <c r="B229" s="29" t="s">
        <v>286</v>
      </c>
      <c r="C229" s="47" t="s">
        <v>185</v>
      </c>
      <c r="D229" s="32">
        <v>6</v>
      </c>
      <c r="E229" s="33">
        <v>1779.68</v>
      </c>
      <c r="F229" s="17">
        <f t="shared" si="4"/>
        <v>10678.08</v>
      </c>
      <c r="G229" s="3" t="s">
        <v>87</v>
      </c>
      <c r="H229" s="72" t="s">
        <v>103</v>
      </c>
      <c r="I229" s="3" t="s">
        <v>113</v>
      </c>
    </row>
    <row r="230" spans="1:9" x14ac:dyDescent="0.25">
      <c r="A230" s="3"/>
      <c r="B230" s="29" t="s">
        <v>287</v>
      </c>
      <c r="C230" s="40" t="s">
        <v>185</v>
      </c>
      <c r="D230" s="41">
        <v>3</v>
      </c>
      <c r="E230" s="33">
        <v>1410</v>
      </c>
      <c r="F230" s="17">
        <f t="shared" si="4"/>
        <v>4230</v>
      </c>
      <c r="G230" s="3" t="s">
        <v>87</v>
      </c>
      <c r="H230" s="72" t="s">
        <v>103</v>
      </c>
      <c r="I230" s="3" t="s">
        <v>113</v>
      </c>
    </row>
    <row r="231" spans="1:9" x14ac:dyDescent="0.25">
      <c r="A231" s="3"/>
      <c r="B231" s="29" t="s">
        <v>288</v>
      </c>
      <c r="C231" s="40" t="s">
        <v>185</v>
      </c>
      <c r="D231" s="41">
        <v>6</v>
      </c>
      <c r="E231" s="33">
        <v>2351.52</v>
      </c>
      <c r="F231" s="17">
        <f t="shared" si="4"/>
        <v>14109.119999999999</v>
      </c>
      <c r="G231" s="3" t="s">
        <v>87</v>
      </c>
      <c r="H231" s="72" t="s">
        <v>103</v>
      </c>
      <c r="I231" s="3" t="s">
        <v>113</v>
      </c>
    </row>
    <row r="232" spans="1:9" x14ac:dyDescent="0.25">
      <c r="A232" s="3"/>
      <c r="B232" s="29" t="s">
        <v>289</v>
      </c>
      <c r="C232" s="40" t="s">
        <v>185</v>
      </c>
      <c r="D232" s="41">
        <v>3</v>
      </c>
      <c r="E232" s="33">
        <v>2351.52</v>
      </c>
      <c r="F232" s="17">
        <f t="shared" si="4"/>
        <v>7054.5599999999995</v>
      </c>
      <c r="G232" s="3" t="s">
        <v>87</v>
      </c>
      <c r="H232" s="72" t="s">
        <v>103</v>
      </c>
      <c r="I232" s="3" t="s">
        <v>113</v>
      </c>
    </row>
    <row r="233" spans="1:9" ht="30" x14ac:dyDescent="0.25">
      <c r="A233" s="3"/>
      <c r="B233" s="29" t="s">
        <v>290</v>
      </c>
      <c r="C233" s="31" t="s">
        <v>104</v>
      </c>
      <c r="D233" s="32">
        <v>97</v>
      </c>
      <c r="E233" s="33">
        <v>709.7</v>
      </c>
      <c r="F233" s="17">
        <f t="shared" si="4"/>
        <v>68840.900000000009</v>
      </c>
      <c r="G233" s="3" t="s">
        <v>87</v>
      </c>
      <c r="H233" s="72" t="s">
        <v>103</v>
      </c>
      <c r="I233" s="3" t="s">
        <v>113</v>
      </c>
    </row>
    <row r="234" spans="1:9" ht="30" x14ac:dyDescent="0.25">
      <c r="A234" s="3"/>
      <c r="B234" s="29" t="s">
        <v>291</v>
      </c>
      <c r="C234" s="47" t="s">
        <v>104</v>
      </c>
      <c r="D234" s="32">
        <v>2</v>
      </c>
      <c r="E234" s="33">
        <v>1161.27</v>
      </c>
      <c r="F234" s="17">
        <f t="shared" si="4"/>
        <v>2322.54</v>
      </c>
      <c r="G234" s="3" t="s">
        <v>87</v>
      </c>
      <c r="H234" s="72" t="s">
        <v>103</v>
      </c>
      <c r="I234" s="3" t="s">
        <v>113</v>
      </c>
    </row>
    <row r="235" spans="1:9" ht="30" x14ac:dyDescent="0.25">
      <c r="A235" s="3"/>
      <c r="B235" s="29" t="s">
        <v>292</v>
      </c>
      <c r="C235" s="31" t="s">
        <v>104</v>
      </c>
      <c r="D235" s="32">
        <v>8</v>
      </c>
      <c r="E235" s="33">
        <v>1112.3</v>
      </c>
      <c r="F235" s="17">
        <f t="shared" si="4"/>
        <v>8898.4</v>
      </c>
      <c r="G235" s="3" t="s">
        <v>87</v>
      </c>
      <c r="H235" s="72" t="s">
        <v>103</v>
      </c>
      <c r="I235" s="3" t="s">
        <v>113</v>
      </c>
    </row>
    <row r="236" spans="1:9" x14ac:dyDescent="0.25">
      <c r="A236" s="3"/>
      <c r="B236" s="29" t="s">
        <v>293</v>
      </c>
      <c r="C236" s="40" t="s">
        <v>111</v>
      </c>
      <c r="D236" s="41">
        <v>60</v>
      </c>
      <c r="E236" s="33">
        <v>387.5</v>
      </c>
      <c r="F236" s="17">
        <f t="shared" si="4"/>
        <v>23250</v>
      </c>
      <c r="G236" s="3" t="s">
        <v>87</v>
      </c>
      <c r="H236" s="72" t="s">
        <v>103</v>
      </c>
      <c r="I236" s="3" t="s">
        <v>113</v>
      </c>
    </row>
    <row r="237" spans="1:9" x14ac:dyDescent="0.25">
      <c r="A237" s="3"/>
      <c r="B237" s="29" t="s">
        <v>294</v>
      </c>
      <c r="C237" s="40" t="s">
        <v>111</v>
      </c>
      <c r="D237" s="41">
        <v>50</v>
      </c>
      <c r="E237" s="33">
        <v>1128.57</v>
      </c>
      <c r="F237" s="17">
        <f t="shared" si="4"/>
        <v>56428.5</v>
      </c>
      <c r="G237" s="3" t="s">
        <v>87</v>
      </c>
      <c r="H237" s="72" t="s">
        <v>103</v>
      </c>
      <c r="I237" s="3" t="s">
        <v>113</v>
      </c>
    </row>
    <row r="238" spans="1:9" x14ac:dyDescent="0.25">
      <c r="A238" s="3"/>
      <c r="B238" s="29" t="s">
        <v>295</v>
      </c>
      <c r="C238" s="40" t="s">
        <v>111</v>
      </c>
      <c r="D238" s="41">
        <v>120</v>
      </c>
      <c r="E238" s="48">
        <v>150</v>
      </c>
      <c r="F238" s="21">
        <f t="shared" si="4"/>
        <v>18000</v>
      </c>
      <c r="G238" s="20" t="s">
        <v>87</v>
      </c>
      <c r="H238" s="77" t="s">
        <v>103</v>
      </c>
      <c r="I238" s="3" t="s">
        <v>113</v>
      </c>
    </row>
    <row r="239" spans="1:9" x14ac:dyDescent="0.25">
      <c r="A239" s="3"/>
      <c r="B239" s="29" t="s">
        <v>296</v>
      </c>
      <c r="C239" s="40" t="s">
        <v>297</v>
      </c>
      <c r="D239" s="41">
        <v>1.5</v>
      </c>
      <c r="E239" s="33">
        <v>71084.91</v>
      </c>
      <c r="F239" s="17">
        <f t="shared" si="4"/>
        <v>106627.36500000001</v>
      </c>
      <c r="G239" s="3" t="s">
        <v>87</v>
      </c>
      <c r="H239" s="72" t="s">
        <v>103</v>
      </c>
      <c r="I239" s="3" t="s">
        <v>113</v>
      </c>
    </row>
    <row r="240" spans="1:9" x14ac:dyDescent="0.25">
      <c r="A240" s="3"/>
      <c r="B240" s="29" t="s">
        <v>298</v>
      </c>
      <c r="C240" s="40" t="s">
        <v>111</v>
      </c>
      <c r="D240" s="41">
        <v>800</v>
      </c>
      <c r="E240" s="33">
        <v>208.04</v>
      </c>
      <c r="F240" s="17">
        <f t="shared" si="4"/>
        <v>166432</v>
      </c>
      <c r="G240" s="3" t="s">
        <v>87</v>
      </c>
      <c r="H240" s="72" t="s">
        <v>103</v>
      </c>
      <c r="I240" s="3" t="s">
        <v>113</v>
      </c>
    </row>
    <row r="241" spans="1:9" x14ac:dyDescent="0.25">
      <c r="A241" s="3"/>
      <c r="B241" s="29" t="s">
        <v>299</v>
      </c>
      <c r="C241" s="40" t="s">
        <v>111</v>
      </c>
      <c r="D241" s="41">
        <v>720</v>
      </c>
      <c r="E241" s="42">
        <v>132.13999999999999</v>
      </c>
      <c r="F241" s="18">
        <f t="shared" si="4"/>
        <v>95140.799999999988</v>
      </c>
      <c r="G241" s="19" t="s">
        <v>87</v>
      </c>
      <c r="H241" s="73" t="s">
        <v>103</v>
      </c>
      <c r="I241" s="3" t="s">
        <v>113</v>
      </c>
    </row>
    <row r="242" spans="1:9" x14ac:dyDescent="0.25">
      <c r="A242" s="3"/>
      <c r="B242" s="29" t="s">
        <v>300</v>
      </c>
      <c r="C242" s="31" t="s">
        <v>111</v>
      </c>
      <c r="D242" s="32">
        <v>90</v>
      </c>
      <c r="E242" s="33">
        <v>590</v>
      </c>
      <c r="F242" s="17">
        <f t="shared" si="4"/>
        <v>53100</v>
      </c>
      <c r="G242" s="3" t="s">
        <v>87</v>
      </c>
      <c r="H242" s="72" t="s">
        <v>103</v>
      </c>
      <c r="I242" s="3" t="s">
        <v>113</v>
      </c>
    </row>
    <row r="243" spans="1:9" x14ac:dyDescent="0.25">
      <c r="A243" s="3"/>
      <c r="B243" s="29" t="s">
        <v>301</v>
      </c>
      <c r="C243" s="31" t="s">
        <v>111</v>
      </c>
      <c r="D243" s="32">
        <v>1200</v>
      </c>
      <c r="E243" s="44">
        <v>76.790000000000006</v>
      </c>
      <c r="F243" s="25">
        <f t="shared" si="4"/>
        <v>92148.000000000015</v>
      </c>
      <c r="G243" s="26" t="s">
        <v>87</v>
      </c>
      <c r="H243" s="74" t="s">
        <v>103</v>
      </c>
      <c r="I243" s="3" t="s">
        <v>113</v>
      </c>
    </row>
    <row r="244" spans="1:9" x14ac:dyDescent="0.25">
      <c r="A244" s="3"/>
      <c r="B244" s="29" t="s">
        <v>302</v>
      </c>
      <c r="C244" s="40" t="s">
        <v>297</v>
      </c>
      <c r="D244" s="41">
        <v>0.12</v>
      </c>
      <c r="E244" s="42">
        <v>700000</v>
      </c>
      <c r="F244" s="18">
        <f t="shared" si="4"/>
        <v>84000</v>
      </c>
      <c r="G244" s="19" t="s">
        <v>87</v>
      </c>
      <c r="H244" s="73" t="s">
        <v>103</v>
      </c>
      <c r="I244" s="3" t="s">
        <v>113</v>
      </c>
    </row>
    <row r="245" spans="1:9" x14ac:dyDescent="0.25">
      <c r="A245" s="3"/>
      <c r="B245" s="29" t="s">
        <v>303</v>
      </c>
      <c r="C245" s="40" t="s">
        <v>84</v>
      </c>
      <c r="D245" s="41">
        <v>50</v>
      </c>
      <c r="E245" s="33">
        <v>7440.73</v>
      </c>
      <c r="F245" s="17">
        <f t="shared" ref="F245:F285" si="5">E245*D245</f>
        <v>372036.5</v>
      </c>
      <c r="G245" s="3" t="s">
        <v>87</v>
      </c>
      <c r="H245" s="72" t="s">
        <v>103</v>
      </c>
      <c r="I245" s="3" t="s">
        <v>113</v>
      </c>
    </row>
    <row r="246" spans="1:9" x14ac:dyDescent="0.25">
      <c r="A246" s="3"/>
      <c r="B246" s="29" t="s">
        <v>304</v>
      </c>
      <c r="C246" s="31" t="s">
        <v>84</v>
      </c>
      <c r="D246" s="32">
        <v>20</v>
      </c>
      <c r="E246" s="33">
        <v>6205.36</v>
      </c>
      <c r="F246" s="17">
        <f t="shared" si="5"/>
        <v>124107.2</v>
      </c>
      <c r="G246" s="3" t="s">
        <v>87</v>
      </c>
      <c r="H246" s="72" t="s">
        <v>103</v>
      </c>
      <c r="I246" s="3" t="s">
        <v>113</v>
      </c>
    </row>
    <row r="247" spans="1:9" x14ac:dyDescent="0.25">
      <c r="A247" s="3"/>
      <c r="B247" s="29" t="s">
        <v>305</v>
      </c>
      <c r="C247" s="40" t="s">
        <v>84</v>
      </c>
      <c r="D247" s="41">
        <v>20</v>
      </c>
      <c r="E247" s="33">
        <v>4675.8900000000003</v>
      </c>
      <c r="F247" s="17">
        <f t="shared" si="5"/>
        <v>93517.8</v>
      </c>
      <c r="G247" s="3" t="s">
        <v>87</v>
      </c>
      <c r="H247" s="72" t="s">
        <v>103</v>
      </c>
      <c r="I247" s="3" t="s">
        <v>113</v>
      </c>
    </row>
    <row r="248" spans="1:9" x14ac:dyDescent="0.25">
      <c r="A248" s="3"/>
      <c r="B248" s="29" t="s">
        <v>306</v>
      </c>
      <c r="C248" s="40" t="s">
        <v>84</v>
      </c>
      <c r="D248" s="41">
        <v>20</v>
      </c>
      <c r="E248" s="33">
        <v>5140.18</v>
      </c>
      <c r="F248" s="17">
        <f t="shared" si="5"/>
        <v>102803.6</v>
      </c>
      <c r="G248" s="3" t="s">
        <v>87</v>
      </c>
      <c r="H248" s="72" t="s">
        <v>103</v>
      </c>
      <c r="I248" s="3" t="s">
        <v>113</v>
      </c>
    </row>
    <row r="249" spans="1:9" x14ac:dyDescent="0.25">
      <c r="A249" s="3"/>
      <c r="B249" s="29" t="s">
        <v>307</v>
      </c>
      <c r="C249" s="40" t="s">
        <v>84</v>
      </c>
      <c r="D249" s="41">
        <v>10</v>
      </c>
      <c r="E249" s="33">
        <v>6339.29</v>
      </c>
      <c r="F249" s="17">
        <f t="shared" si="5"/>
        <v>63392.9</v>
      </c>
      <c r="G249" s="3" t="s">
        <v>87</v>
      </c>
      <c r="H249" s="72" t="s">
        <v>103</v>
      </c>
      <c r="I249" s="3" t="s">
        <v>113</v>
      </c>
    </row>
    <row r="250" spans="1:9" x14ac:dyDescent="0.25">
      <c r="A250" s="3"/>
      <c r="B250" s="29" t="s">
        <v>308</v>
      </c>
      <c r="C250" s="40" t="s">
        <v>84</v>
      </c>
      <c r="D250" s="41">
        <v>10</v>
      </c>
      <c r="E250" s="33">
        <v>6448.79</v>
      </c>
      <c r="F250" s="17">
        <f t="shared" si="5"/>
        <v>64487.9</v>
      </c>
      <c r="G250" s="3" t="s">
        <v>87</v>
      </c>
      <c r="H250" s="72" t="s">
        <v>103</v>
      </c>
      <c r="I250" s="3" t="s">
        <v>113</v>
      </c>
    </row>
    <row r="251" spans="1:9" x14ac:dyDescent="0.25">
      <c r="A251" s="3"/>
      <c r="B251" s="29" t="s">
        <v>309</v>
      </c>
      <c r="C251" s="40" t="s">
        <v>84</v>
      </c>
      <c r="D251" s="41">
        <v>10</v>
      </c>
      <c r="E251" s="33">
        <v>7857.14</v>
      </c>
      <c r="F251" s="17">
        <f t="shared" si="5"/>
        <v>78571.400000000009</v>
      </c>
      <c r="G251" s="3" t="s">
        <v>87</v>
      </c>
      <c r="H251" s="72" t="s">
        <v>103</v>
      </c>
      <c r="I251" s="3" t="s">
        <v>113</v>
      </c>
    </row>
    <row r="252" spans="1:9" x14ac:dyDescent="0.25">
      <c r="A252" s="3"/>
      <c r="B252" s="29" t="s">
        <v>310</v>
      </c>
      <c r="C252" s="40" t="s">
        <v>84</v>
      </c>
      <c r="D252" s="41">
        <v>10</v>
      </c>
      <c r="E252" s="33">
        <v>7130.36</v>
      </c>
      <c r="F252" s="17">
        <f t="shared" si="5"/>
        <v>71303.599999999991</v>
      </c>
      <c r="G252" s="3" t="s">
        <v>87</v>
      </c>
      <c r="H252" s="72" t="s">
        <v>103</v>
      </c>
      <c r="I252" s="3" t="s">
        <v>113</v>
      </c>
    </row>
    <row r="253" spans="1:9" x14ac:dyDescent="0.25">
      <c r="A253" s="3"/>
      <c r="B253" s="29" t="s">
        <v>311</v>
      </c>
      <c r="C253" s="31" t="s">
        <v>84</v>
      </c>
      <c r="D253" s="32">
        <v>10</v>
      </c>
      <c r="E253" s="33">
        <v>7857.14</v>
      </c>
      <c r="F253" s="17">
        <f t="shared" si="5"/>
        <v>78571.400000000009</v>
      </c>
      <c r="G253" s="3" t="s">
        <v>87</v>
      </c>
      <c r="H253" s="72" t="s">
        <v>103</v>
      </c>
      <c r="I253" s="3" t="s">
        <v>113</v>
      </c>
    </row>
    <row r="254" spans="1:9" x14ac:dyDescent="0.25">
      <c r="A254" s="3"/>
      <c r="B254" s="29" t="s">
        <v>312</v>
      </c>
      <c r="C254" s="40" t="s">
        <v>84</v>
      </c>
      <c r="D254" s="41">
        <v>10</v>
      </c>
      <c r="E254" s="33">
        <v>6205.36</v>
      </c>
      <c r="F254" s="17">
        <f t="shared" si="5"/>
        <v>62053.599999999999</v>
      </c>
      <c r="G254" s="3" t="s">
        <v>87</v>
      </c>
      <c r="H254" s="72" t="s">
        <v>103</v>
      </c>
      <c r="I254" s="3" t="s">
        <v>113</v>
      </c>
    </row>
    <row r="255" spans="1:9" x14ac:dyDescent="0.25">
      <c r="A255" s="3"/>
      <c r="B255" s="29" t="s">
        <v>313</v>
      </c>
      <c r="C255" s="40" t="s">
        <v>84</v>
      </c>
      <c r="D255" s="41">
        <v>10</v>
      </c>
      <c r="E255" s="33">
        <v>7130.36</v>
      </c>
      <c r="F255" s="17">
        <f t="shared" si="5"/>
        <v>71303.599999999991</v>
      </c>
      <c r="G255" s="3" t="s">
        <v>87</v>
      </c>
      <c r="H255" s="72" t="s">
        <v>103</v>
      </c>
      <c r="I255" s="3" t="s">
        <v>113</v>
      </c>
    </row>
    <row r="256" spans="1:9" x14ac:dyDescent="0.25">
      <c r="A256" s="3"/>
      <c r="B256" s="29" t="s">
        <v>314</v>
      </c>
      <c r="C256" s="40" t="s">
        <v>84</v>
      </c>
      <c r="D256" s="41">
        <v>330</v>
      </c>
      <c r="E256" s="33">
        <v>220</v>
      </c>
      <c r="F256" s="17">
        <f t="shared" si="5"/>
        <v>72600</v>
      </c>
      <c r="G256" s="3" t="s">
        <v>87</v>
      </c>
      <c r="H256" s="72" t="s">
        <v>103</v>
      </c>
      <c r="I256" s="3" t="s">
        <v>113</v>
      </c>
    </row>
    <row r="257" spans="1:9" x14ac:dyDescent="0.25">
      <c r="A257" s="3"/>
      <c r="B257" s="29" t="s">
        <v>315</v>
      </c>
      <c r="C257" s="40" t="s">
        <v>114</v>
      </c>
      <c r="D257" s="41">
        <v>4</v>
      </c>
      <c r="E257" s="33">
        <v>8220.24</v>
      </c>
      <c r="F257" s="17">
        <f t="shared" si="5"/>
        <v>32880.959999999999</v>
      </c>
      <c r="G257" s="3" t="s">
        <v>87</v>
      </c>
      <c r="H257" s="72" t="s">
        <v>103</v>
      </c>
      <c r="I257" s="3" t="s">
        <v>113</v>
      </c>
    </row>
    <row r="258" spans="1:9" x14ac:dyDescent="0.25">
      <c r="A258" s="3"/>
      <c r="B258" s="29" t="s">
        <v>316</v>
      </c>
      <c r="C258" s="31" t="s">
        <v>104</v>
      </c>
      <c r="D258" s="32">
        <v>2</v>
      </c>
      <c r="E258" s="33">
        <v>686448</v>
      </c>
      <c r="F258" s="17">
        <f t="shared" si="5"/>
        <v>1372896</v>
      </c>
      <c r="G258" s="3" t="s">
        <v>87</v>
      </c>
      <c r="H258" s="72" t="s">
        <v>103</v>
      </c>
      <c r="I258" s="3" t="s">
        <v>113</v>
      </c>
    </row>
    <row r="259" spans="1:9" x14ac:dyDescent="0.25">
      <c r="A259" s="3"/>
      <c r="B259" s="29" t="s">
        <v>317</v>
      </c>
      <c r="C259" s="31" t="s">
        <v>104</v>
      </c>
      <c r="D259" s="32">
        <v>16</v>
      </c>
      <c r="E259" s="33">
        <v>3250</v>
      </c>
      <c r="F259" s="17">
        <f t="shared" si="5"/>
        <v>52000</v>
      </c>
      <c r="G259" s="3" t="s">
        <v>87</v>
      </c>
      <c r="H259" s="72" t="s">
        <v>103</v>
      </c>
      <c r="I259" s="3" t="s">
        <v>113</v>
      </c>
    </row>
    <row r="260" spans="1:9" x14ac:dyDescent="0.25">
      <c r="A260" s="3"/>
      <c r="B260" s="29" t="s">
        <v>318</v>
      </c>
      <c r="C260" s="31" t="s">
        <v>104</v>
      </c>
      <c r="D260" s="32">
        <v>4</v>
      </c>
      <c r="E260" s="33">
        <v>2900</v>
      </c>
      <c r="F260" s="17">
        <f t="shared" si="5"/>
        <v>11600</v>
      </c>
      <c r="G260" s="3" t="s">
        <v>87</v>
      </c>
      <c r="H260" s="72" t="s">
        <v>103</v>
      </c>
      <c r="I260" s="3" t="s">
        <v>113</v>
      </c>
    </row>
    <row r="261" spans="1:9" x14ac:dyDescent="0.25">
      <c r="A261" s="3"/>
      <c r="B261" s="29" t="s">
        <v>319</v>
      </c>
      <c r="C261" s="31" t="s">
        <v>104</v>
      </c>
      <c r="D261" s="32">
        <v>4</v>
      </c>
      <c r="E261" s="33">
        <v>900</v>
      </c>
      <c r="F261" s="17">
        <f t="shared" si="5"/>
        <v>3600</v>
      </c>
      <c r="G261" s="3" t="s">
        <v>87</v>
      </c>
      <c r="H261" s="72" t="s">
        <v>103</v>
      </c>
      <c r="I261" s="3" t="s">
        <v>113</v>
      </c>
    </row>
    <row r="262" spans="1:9" x14ac:dyDescent="0.25">
      <c r="A262" s="3"/>
      <c r="B262" s="29" t="s">
        <v>320</v>
      </c>
      <c r="C262" s="40" t="s">
        <v>104</v>
      </c>
      <c r="D262" s="41">
        <v>4</v>
      </c>
      <c r="E262" s="42">
        <v>3000</v>
      </c>
      <c r="F262" s="18">
        <f t="shared" si="5"/>
        <v>12000</v>
      </c>
      <c r="G262" s="19" t="s">
        <v>87</v>
      </c>
      <c r="H262" s="73" t="s">
        <v>103</v>
      </c>
      <c r="I262" s="3" t="s">
        <v>113</v>
      </c>
    </row>
    <row r="263" spans="1:9" x14ac:dyDescent="0.25">
      <c r="A263" s="3"/>
      <c r="B263" s="29" t="s">
        <v>321</v>
      </c>
      <c r="C263" s="40" t="s">
        <v>104</v>
      </c>
      <c r="D263" s="41">
        <v>12</v>
      </c>
      <c r="E263" s="33">
        <v>387.4</v>
      </c>
      <c r="F263" s="17">
        <f t="shared" si="5"/>
        <v>4648.7999999999993</v>
      </c>
      <c r="G263" s="3" t="s">
        <v>87</v>
      </c>
      <c r="H263" s="72" t="s">
        <v>103</v>
      </c>
      <c r="I263" s="3" t="s">
        <v>113</v>
      </c>
    </row>
    <row r="264" spans="1:9" x14ac:dyDescent="0.25">
      <c r="A264" s="3"/>
      <c r="B264" s="29" t="s">
        <v>322</v>
      </c>
      <c r="C264" s="40" t="s">
        <v>104</v>
      </c>
      <c r="D264" s="41">
        <v>16</v>
      </c>
      <c r="E264" s="33">
        <v>900</v>
      </c>
      <c r="F264" s="17">
        <f t="shared" si="5"/>
        <v>14400</v>
      </c>
      <c r="G264" s="3" t="s">
        <v>87</v>
      </c>
      <c r="H264" s="72" t="s">
        <v>103</v>
      </c>
      <c r="I264" s="3" t="s">
        <v>113</v>
      </c>
    </row>
    <row r="265" spans="1:9" x14ac:dyDescent="0.25">
      <c r="A265" s="3"/>
      <c r="B265" s="29" t="s">
        <v>323</v>
      </c>
      <c r="C265" s="40" t="s">
        <v>104</v>
      </c>
      <c r="D265" s="41">
        <v>36</v>
      </c>
      <c r="E265" s="33">
        <v>75000</v>
      </c>
      <c r="F265" s="17">
        <f t="shared" si="5"/>
        <v>2700000</v>
      </c>
      <c r="G265" s="3" t="s">
        <v>87</v>
      </c>
      <c r="H265" s="72" t="s">
        <v>103</v>
      </c>
      <c r="I265" s="3" t="s">
        <v>113</v>
      </c>
    </row>
    <row r="266" spans="1:9" x14ac:dyDescent="0.25">
      <c r="A266" s="3"/>
      <c r="B266" s="29" t="s">
        <v>324</v>
      </c>
      <c r="C266" s="40" t="s">
        <v>104</v>
      </c>
      <c r="D266" s="41">
        <v>36</v>
      </c>
      <c r="E266" s="42">
        <v>85000</v>
      </c>
      <c r="F266" s="18">
        <f t="shared" si="5"/>
        <v>3060000</v>
      </c>
      <c r="G266" s="19" t="s">
        <v>87</v>
      </c>
      <c r="H266" s="73" t="s">
        <v>103</v>
      </c>
      <c r="I266" s="3" t="s">
        <v>113</v>
      </c>
    </row>
    <row r="267" spans="1:9" x14ac:dyDescent="0.25">
      <c r="A267" s="3"/>
      <c r="B267" s="29" t="s">
        <v>325</v>
      </c>
      <c r="C267" s="40" t="s">
        <v>104</v>
      </c>
      <c r="D267" s="41">
        <v>5</v>
      </c>
      <c r="E267" s="42">
        <v>4600</v>
      </c>
      <c r="F267" s="18">
        <f t="shared" si="5"/>
        <v>23000</v>
      </c>
      <c r="G267" s="19" t="s">
        <v>87</v>
      </c>
      <c r="H267" s="73" t="s">
        <v>103</v>
      </c>
      <c r="I267" s="3" t="s">
        <v>113</v>
      </c>
    </row>
    <row r="268" spans="1:9" x14ac:dyDescent="0.25">
      <c r="A268" s="3"/>
      <c r="B268" s="29" t="s">
        <v>326</v>
      </c>
      <c r="C268" s="40" t="s">
        <v>104</v>
      </c>
      <c r="D268" s="41">
        <v>12</v>
      </c>
      <c r="E268" s="42">
        <v>1850</v>
      </c>
      <c r="F268" s="18">
        <f t="shared" si="5"/>
        <v>22200</v>
      </c>
      <c r="G268" s="19" t="s">
        <v>87</v>
      </c>
      <c r="H268" s="73" t="s">
        <v>103</v>
      </c>
      <c r="I268" s="3" t="s">
        <v>113</v>
      </c>
    </row>
    <row r="269" spans="1:9" x14ac:dyDescent="0.25">
      <c r="A269" s="3"/>
      <c r="B269" s="29" t="s">
        <v>327</v>
      </c>
      <c r="C269" s="40" t="s">
        <v>104</v>
      </c>
      <c r="D269" s="41">
        <v>24</v>
      </c>
      <c r="E269" s="42">
        <v>89.13</v>
      </c>
      <c r="F269" s="18">
        <f t="shared" si="5"/>
        <v>2139.12</v>
      </c>
      <c r="G269" s="19" t="s">
        <v>87</v>
      </c>
      <c r="H269" s="73" t="s">
        <v>103</v>
      </c>
      <c r="I269" s="3" t="s">
        <v>113</v>
      </c>
    </row>
    <row r="270" spans="1:9" ht="30" x14ac:dyDescent="0.25">
      <c r="A270" s="3"/>
      <c r="B270" s="29" t="s">
        <v>328</v>
      </c>
      <c r="C270" s="31" t="s">
        <v>114</v>
      </c>
      <c r="D270" s="32">
        <v>15</v>
      </c>
      <c r="E270" s="44">
        <v>8000</v>
      </c>
      <c r="F270" s="25">
        <f t="shared" si="5"/>
        <v>120000</v>
      </c>
      <c r="G270" s="26" t="s">
        <v>87</v>
      </c>
      <c r="H270" s="74" t="s">
        <v>103</v>
      </c>
      <c r="I270" s="3" t="s">
        <v>113</v>
      </c>
    </row>
    <row r="271" spans="1:9" x14ac:dyDescent="0.25">
      <c r="A271" s="3"/>
      <c r="B271" s="29" t="s">
        <v>329</v>
      </c>
      <c r="C271" s="40" t="s">
        <v>10</v>
      </c>
      <c r="D271" s="41">
        <v>0.05</v>
      </c>
      <c r="E271" s="42">
        <v>104347.83</v>
      </c>
      <c r="F271" s="18">
        <f t="shared" si="5"/>
        <v>5217.3915000000006</v>
      </c>
      <c r="G271" s="19" t="s">
        <v>87</v>
      </c>
      <c r="H271" s="73" t="s">
        <v>103</v>
      </c>
      <c r="I271" s="3" t="s">
        <v>113</v>
      </c>
    </row>
    <row r="272" spans="1:9" x14ac:dyDescent="0.25">
      <c r="A272" s="3"/>
      <c r="B272" s="29" t="s">
        <v>330</v>
      </c>
      <c r="C272" s="40" t="s">
        <v>10</v>
      </c>
      <c r="D272" s="41">
        <v>0.02</v>
      </c>
      <c r="E272" s="33">
        <v>421428.57</v>
      </c>
      <c r="F272" s="17">
        <f t="shared" si="5"/>
        <v>8428.5714000000007</v>
      </c>
      <c r="G272" s="3" t="s">
        <v>87</v>
      </c>
      <c r="H272" s="72" t="s">
        <v>103</v>
      </c>
      <c r="I272" s="3" t="s">
        <v>113</v>
      </c>
    </row>
    <row r="273" spans="1:9" x14ac:dyDescent="0.25">
      <c r="A273" s="3"/>
      <c r="B273" s="29" t="s">
        <v>331</v>
      </c>
      <c r="C273" s="47" t="s">
        <v>10</v>
      </c>
      <c r="D273" s="32">
        <v>0.04</v>
      </c>
      <c r="E273" s="33">
        <v>456000</v>
      </c>
      <c r="F273" s="17">
        <f t="shared" si="5"/>
        <v>18240</v>
      </c>
      <c r="G273" s="3" t="s">
        <v>87</v>
      </c>
      <c r="H273" s="72" t="s">
        <v>103</v>
      </c>
      <c r="I273" s="3" t="s">
        <v>113</v>
      </c>
    </row>
    <row r="274" spans="1:9" x14ac:dyDescent="0.25">
      <c r="A274" s="3"/>
      <c r="B274" s="29" t="s">
        <v>332</v>
      </c>
      <c r="C274" s="31" t="s">
        <v>10</v>
      </c>
      <c r="D274" s="32">
        <v>0.04</v>
      </c>
      <c r="E274" s="33">
        <v>608412.22</v>
      </c>
      <c r="F274" s="17">
        <f t="shared" si="5"/>
        <v>24336.488799999999</v>
      </c>
      <c r="G274" s="3" t="s">
        <v>87</v>
      </c>
      <c r="H274" s="72" t="s">
        <v>103</v>
      </c>
      <c r="I274" s="3" t="s">
        <v>113</v>
      </c>
    </row>
    <row r="275" spans="1:9" x14ac:dyDescent="0.25">
      <c r="A275" s="3"/>
      <c r="B275" s="29" t="s">
        <v>333</v>
      </c>
      <c r="C275" s="31" t="s">
        <v>10</v>
      </c>
      <c r="D275" s="32">
        <v>0.04</v>
      </c>
      <c r="E275" s="49">
        <v>528433.31999999995</v>
      </c>
      <c r="F275" s="25">
        <f t="shared" si="5"/>
        <v>21137.3328</v>
      </c>
      <c r="G275" s="26" t="s">
        <v>87</v>
      </c>
      <c r="H275" s="74" t="s">
        <v>103</v>
      </c>
      <c r="I275" s="3" t="s">
        <v>113</v>
      </c>
    </row>
    <row r="276" spans="1:9" x14ac:dyDescent="0.25">
      <c r="A276" s="3"/>
      <c r="B276" s="29" t="s">
        <v>334</v>
      </c>
      <c r="C276" s="31" t="s">
        <v>110</v>
      </c>
      <c r="D276" s="32">
        <v>250</v>
      </c>
      <c r="E276" s="33">
        <v>8500</v>
      </c>
      <c r="F276" s="17">
        <f t="shared" si="5"/>
        <v>2125000</v>
      </c>
      <c r="G276" s="3" t="s">
        <v>87</v>
      </c>
      <c r="H276" s="72" t="s">
        <v>103</v>
      </c>
      <c r="I276" s="3" t="s">
        <v>113</v>
      </c>
    </row>
    <row r="277" spans="1:9" x14ac:dyDescent="0.25">
      <c r="A277" s="3"/>
      <c r="B277" s="29" t="s">
        <v>335</v>
      </c>
      <c r="C277" s="40" t="s">
        <v>84</v>
      </c>
      <c r="D277" s="41">
        <v>2</v>
      </c>
      <c r="E277" s="33">
        <v>58928.57</v>
      </c>
      <c r="F277" s="17">
        <f t="shared" si="5"/>
        <v>117857.14</v>
      </c>
      <c r="G277" s="3" t="s">
        <v>87</v>
      </c>
      <c r="H277" s="72" t="s">
        <v>103</v>
      </c>
      <c r="I277" s="3" t="s">
        <v>113</v>
      </c>
    </row>
    <row r="278" spans="1:9" x14ac:dyDescent="0.25">
      <c r="A278" s="3"/>
      <c r="B278" s="29" t="s">
        <v>336</v>
      </c>
      <c r="C278" s="40" t="s">
        <v>84</v>
      </c>
      <c r="D278" s="41">
        <v>1</v>
      </c>
      <c r="E278" s="33">
        <v>4017.86</v>
      </c>
      <c r="F278" s="17">
        <f t="shared" si="5"/>
        <v>4017.86</v>
      </c>
      <c r="G278" s="3" t="s">
        <v>87</v>
      </c>
      <c r="H278" s="72" t="s">
        <v>103</v>
      </c>
      <c r="I278" s="3" t="s">
        <v>113</v>
      </c>
    </row>
    <row r="279" spans="1:9" x14ac:dyDescent="0.25">
      <c r="A279" s="3"/>
      <c r="B279" s="29" t="s">
        <v>337</v>
      </c>
      <c r="C279" s="40" t="s">
        <v>110</v>
      </c>
      <c r="D279" s="41">
        <v>16</v>
      </c>
      <c r="E279" s="33">
        <v>625</v>
      </c>
      <c r="F279" s="17">
        <f t="shared" si="5"/>
        <v>10000</v>
      </c>
      <c r="G279" s="3" t="s">
        <v>87</v>
      </c>
      <c r="H279" s="72" t="s">
        <v>103</v>
      </c>
      <c r="I279" s="3" t="s">
        <v>113</v>
      </c>
    </row>
    <row r="280" spans="1:9" x14ac:dyDescent="0.25">
      <c r="A280" s="3"/>
      <c r="B280" s="29" t="s">
        <v>338</v>
      </c>
      <c r="C280" s="40" t="s">
        <v>104</v>
      </c>
      <c r="D280" s="41">
        <v>2</v>
      </c>
      <c r="E280" s="33">
        <v>2715</v>
      </c>
      <c r="F280" s="17">
        <f t="shared" si="5"/>
        <v>5430</v>
      </c>
      <c r="G280" s="3" t="s">
        <v>87</v>
      </c>
      <c r="H280" s="72" t="s">
        <v>103</v>
      </c>
      <c r="I280" s="3" t="s">
        <v>113</v>
      </c>
    </row>
    <row r="281" spans="1:9" x14ac:dyDescent="0.25">
      <c r="A281" s="3"/>
      <c r="B281" s="29" t="s">
        <v>339</v>
      </c>
      <c r="C281" s="40" t="s">
        <v>104</v>
      </c>
      <c r="D281" s="41">
        <v>2</v>
      </c>
      <c r="E281" s="33">
        <v>5925</v>
      </c>
      <c r="F281" s="17">
        <f t="shared" si="5"/>
        <v>11850</v>
      </c>
      <c r="G281" s="3" t="s">
        <v>87</v>
      </c>
      <c r="H281" s="72" t="s">
        <v>103</v>
      </c>
      <c r="I281" s="3" t="s">
        <v>113</v>
      </c>
    </row>
    <row r="282" spans="1:9" x14ac:dyDescent="0.25">
      <c r="A282" s="3"/>
      <c r="B282" s="29" t="s">
        <v>340</v>
      </c>
      <c r="C282" s="40" t="s">
        <v>104</v>
      </c>
      <c r="D282" s="41">
        <v>2</v>
      </c>
      <c r="E282" s="33">
        <v>10270</v>
      </c>
      <c r="F282" s="17">
        <f t="shared" si="5"/>
        <v>20540</v>
      </c>
      <c r="G282" s="3" t="s">
        <v>87</v>
      </c>
      <c r="H282" s="72" t="s">
        <v>103</v>
      </c>
      <c r="I282" s="3" t="s">
        <v>113</v>
      </c>
    </row>
    <row r="283" spans="1:9" x14ac:dyDescent="0.25">
      <c r="A283" s="3"/>
      <c r="B283" s="29" t="s">
        <v>341</v>
      </c>
      <c r="C283" s="40" t="s">
        <v>104</v>
      </c>
      <c r="D283" s="41">
        <v>1</v>
      </c>
      <c r="E283" s="33">
        <v>23845</v>
      </c>
      <c r="F283" s="17">
        <f t="shared" si="5"/>
        <v>23845</v>
      </c>
      <c r="G283" s="3" t="s">
        <v>87</v>
      </c>
      <c r="H283" s="72" t="s">
        <v>103</v>
      </c>
      <c r="I283" s="3" t="s">
        <v>113</v>
      </c>
    </row>
    <row r="284" spans="1:9" x14ac:dyDescent="0.25">
      <c r="A284" s="3"/>
      <c r="B284" s="29" t="s">
        <v>342</v>
      </c>
      <c r="C284" s="40" t="s">
        <v>104</v>
      </c>
      <c r="D284" s="41">
        <v>1</v>
      </c>
      <c r="E284" s="33">
        <v>15655</v>
      </c>
      <c r="F284" s="17">
        <f t="shared" si="5"/>
        <v>15655</v>
      </c>
      <c r="G284" s="3" t="s">
        <v>87</v>
      </c>
      <c r="H284" s="72" t="s">
        <v>103</v>
      </c>
      <c r="I284" s="3" t="s">
        <v>113</v>
      </c>
    </row>
    <row r="285" spans="1:9" x14ac:dyDescent="0.25">
      <c r="A285" s="3"/>
      <c r="B285" s="29" t="s">
        <v>343</v>
      </c>
      <c r="C285" s="31" t="s">
        <v>104</v>
      </c>
      <c r="D285" s="32">
        <v>1</v>
      </c>
      <c r="E285" s="33">
        <v>7166</v>
      </c>
      <c r="F285" s="17">
        <f t="shared" si="5"/>
        <v>7166</v>
      </c>
      <c r="G285" s="3" t="s">
        <v>87</v>
      </c>
      <c r="H285" s="72" t="s">
        <v>103</v>
      </c>
      <c r="I285" s="3" t="s">
        <v>113</v>
      </c>
    </row>
    <row r="286" spans="1:9" x14ac:dyDescent="0.25">
      <c r="A286" s="3"/>
      <c r="B286" s="29" t="s">
        <v>344</v>
      </c>
      <c r="C286" s="31" t="s">
        <v>104</v>
      </c>
      <c r="D286" s="32">
        <v>1</v>
      </c>
      <c r="E286" s="33">
        <v>4840</v>
      </c>
      <c r="F286" s="17">
        <f t="shared" ref="F286:F330" si="6">E286*D286</f>
        <v>4840</v>
      </c>
      <c r="G286" s="3" t="s">
        <v>87</v>
      </c>
      <c r="H286" s="72" t="s">
        <v>103</v>
      </c>
      <c r="I286" s="3" t="s">
        <v>113</v>
      </c>
    </row>
    <row r="287" spans="1:9" ht="15" customHeight="1" x14ac:dyDescent="0.25">
      <c r="A287" s="3"/>
      <c r="B287" s="29" t="s">
        <v>345</v>
      </c>
      <c r="C287" s="40" t="s">
        <v>104</v>
      </c>
      <c r="D287" s="41">
        <v>130</v>
      </c>
      <c r="E287" s="33">
        <v>18.97</v>
      </c>
      <c r="F287" s="17">
        <f t="shared" si="6"/>
        <v>2466.1</v>
      </c>
      <c r="G287" s="3" t="s">
        <v>87</v>
      </c>
      <c r="H287" s="72" t="s">
        <v>103</v>
      </c>
      <c r="I287" s="3" t="s">
        <v>113</v>
      </c>
    </row>
    <row r="288" spans="1:9" x14ac:dyDescent="0.25">
      <c r="A288" s="3"/>
      <c r="B288" s="29" t="s">
        <v>346</v>
      </c>
      <c r="C288" s="40" t="s">
        <v>104</v>
      </c>
      <c r="D288" s="41">
        <v>24</v>
      </c>
      <c r="E288" s="33">
        <v>10.039999999999999</v>
      </c>
      <c r="F288" s="17">
        <f t="shared" si="6"/>
        <v>240.95999999999998</v>
      </c>
      <c r="G288" s="3" t="s">
        <v>87</v>
      </c>
      <c r="H288" s="72" t="s">
        <v>103</v>
      </c>
      <c r="I288" s="3" t="s">
        <v>113</v>
      </c>
    </row>
    <row r="289" spans="1:9" ht="30" x14ac:dyDescent="0.25">
      <c r="A289" s="3"/>
      <c r="B289" s="29" t="s">
        <v>347</v>
      </c>
      <c r="C289" s="31" t="s">
        <v>104</v>
      </c>
      <c r="D289" s="32">
        <v>2</v>
      </c>
      <c r="E289" s="44">
        <v>1160.71</v>
      </c>
      <c r="F289" s="25">
        <f t="shared" si="6"/>
        <v>2321.42</v>
      </c>
      <c r="G289" s="26" t="s">
        <v>87</v>
      </c>
      <c r="H289" s="74" t="s">
        <v>103</v>
      </c>
      <c r="I289" s="3" t="s">
        <v>113</v>
      </c>
    </row>
    <row r="290" spans="1:9" x14ac:dyDescent="0.25">
      <c r="A290" s="3"/>
      <c r="B290" s="29" t="s">
        <v>348</v>
      </c>
      <c r="C290" s="40" t="s">
        <v>349</v>
      </c>
      <c r="D290" s="41">
        <v>62</v>
      </c>
      <c r="E290" s="33">
        <v>3125</v>
      </c>
      <c r="F290" s="17">
        <f t="shared" si="6"/>
        <v>193750</v>
      </c>
      <c r="G290" s="3" t="s">
        <v>87</v>
      </c>
      <c r="H290" s="72" t="s">
        <v>103</v>
      </c>
      <c r="I290" s="3" t="s">
        <v>113</v>
      </c>
    </row>
    <row r="291" spans="1:9" x14ac:dyDescent="0.25">
      <c r="A291" s="3"/>
      <c r="B291" s="29" t="s">
        <v>350</v>
      </c>
      <c r="C291" s="40" t="s">
        <v>104</v>
      </c>
      <c r="D291" s="41">
        <v>24</v>
      </c>
      <c r="E291" s="33">
        <v>5.58</v>
      </c>
      <c r="F291" s="17">
        <f t="shared" si="6"/>
        <v>133.92000000000002</v>
      </c>
      <c r="G291" s="3" t="s">
        <v>87</v>
      </c>
      <c r="H291" s="72" t="s">
        <v>103</v>
      </c>
      <c r="I291" s="3" t="s">
        <v>113</v>
      </c>
    </row>
    <row r="292" spans="1:9" x14ac:dyDescent="0.25">
      <c r="A292" s="3"/>
      <c r="B292" s="29" t="s">
        <v>351</v>
      </c>
      <c r="C292" s="40" t="s">
        <v>104</v>
      </c>
      <c r="D292" s="41">
        <v>4</v>
      </c>
      <c r="E292" s="42">
        <v>1593.75</v>
      </c>
      <c r="F292" s="18">
        <f t="shared" si="6"/>
        <v>6375</v>
      </c>
      <c r="G292" s="19" t="s">
        <v>87</v>
      </c>
      <c r="H292" s="73" t="s">
        <v>103</v>
      </c>
      <c r="I292" s="3" t="s">
        <v>113</v>
      </c>
    </row>
    <row r="293" spans="1:9" x14ac:dyDescent="0.25">
      <c r="A293" s="3"/>
      <c r="B293" s="29" t="s">
        <v>352</v>
      </c>
      <c r="C293" s="40" t="s">
        <v>104</v>
      </c>
      <c r="D293" s="41">
        <v>3</v>
      </c>
      <c r="E293" s="42">
        <v>1180.3599999999999</v>
      </c>
      <c r="F293" s="18">
        <f t="shared" si="6"/>
        <v>3541.08</v>
      </c>
      <c r="G293" s="19" t="s">
        <v>87</v>
      </c>
      <c r="H293" s="73" t="s">
        <v>103</v>
      </c>
      <c r="I293" s="3" t="s">
        <v>113</v>
      </c>
    </row>
    <row r="294" spans="1:9" ht="45" x14ac:dyDescent="0.25">
      <c r="A294" s="3"/>
      <c r="B294" s="29" t="s">
        <v>353</v>
      </c>
      <c r="C294" s="40" t="s">
        <v>104</v>
      </c>
      <c r="D294" s="32">
        <v>12</v>
      </c>
      <c r="E294" s="33">
        <v>1602.68</v>
      </c>
      <c r="F294" s="17">
        <f t="shared" si="6"/>
        <v>19232.16</v>
      </c>
      <c r="G294" s="3" t="s">
        <v>87</v>
      </c>
      <c r="H294" s="72" t="s">
        <v>103</v>
      </c>
      <c r="I294" s="3" t="s">
        <v>113</v>
      </c>
    </row>
    <row r="295" spans="1:9" x14ac:dyDescent="0.25">
      <c r="A295" s="3"/>
      <c r="B295" s="29" t="s">
        <v>354</v>
      </c>
      <c r="C295" s="40" t="s">
        <v>104</v>
      </c>
      <c r="D295" s="41">
        <v>44</v>
      </c>
      <c r="E295" s="33">
        <v>312.5</v>
      </c>
      <c r="F295" s="17">
        <f t="shared" si="6"/>
        <v>13750</v>
      </c>
      <c r="G295" s="3" t="s">
        <v>87</v>
      </c>
      <c r="H295" s="72" t="s">
        <v>103</v>
      </c>
      <c r="I295" s="3" t="s">
        <v>113</v>
      </c>
    </row>
    <row r="296" spans="1:9" ht="30" x14ac:dyDescent="0.25">
      <c r="A296" s="3"/>
      <c r="B296" s="29" t="s">
        <v>355</v>
      </c>
      <c r="C296" s="40" t="s">
        <v>104</v>
      </c>
      <c r="D296" s="32">
        <v>24</v>
      </c>
      <c r="E296" s="33">
        <v>312.5</v>
      </c>
      <c r="F296" s="17">
        <f t="shared" si="6"/>
        <v>7500</v>
      </c>
      <c r="G296" s="3" t="s">
        <v>87</v>
      </c>
      <c r="H296" s="72" t="s">
        <v>103</v>
      </c>
      <c r="I296" s="3" t="s">
        <v>113</v>
      </c>
    </row>
    <row r="297" spans="1:9" x14ac:dyDescent="0.25">
      <c r="A297" s="3"/>
      <c r="B297" s="29" t="s">
        <v>356</v>
      </c>
      <c r="C297" s="40" t="s">
        <v>104</v>
      </c>
      <c r="D297" s="41">
        <v>56</v>
      </c>
      <c r="E297" s="33">
        <v>312.5</v>
      </c>
      <c r="F297" s="17">
        <f t="shared" si="6"/>
        <v>17500</v>
      </c>
      <c r="G297" s="3" t="s">
        <v>87</v>
      </c>
      <c r="H297" s="72" t="s">
        <v>103</v>
      </c>
      <c r="I297" s="3" t="s">
        <v>113</v>
      </c>
    </row>
    <row r="298" spans="1:9" x14ac:dyDescent="0.25">
      <c r="A298" s="3"/>
      <c r="B298" s="29" t="s">
        <v>357</v>
      </c>
      <c r="C298" s="40" t="s">
        <v>104</v>
      </c>
      <c r="D298" s="41">
        <v>6</v>
      </c>
      <c r="E298" s="33">
        <v>625</v>
      </c>
      <c r="F298" s="17">
        <f t="shared" si="6"/>
        <v>3750</v>
      </c>
      <c r="G298" s="3" t="s">
        <v>87</v>
      </c>
      <c r="H298" s="72" t="s">
        <v>103</v>
      </c>
      <c r="I298" s="3" t="s">
        <v>113</v>
      </c>
    </row>
    <row r="299" spans="1:9" ht="30" x14ac:dyDescent="0.25">
      <c r="A299" s="3"/>
      <c r="B299" s="29" t="s">
        <v>358</v>
      </c>
      <c r="C299" s="31" t="s">
        <v>104</v>
      </c>
      <c r="D299" s="32">
        <v>3</v>
      </c>
      <c r="E299" s="33">
        <v>522.32000000000005</v>
      </c>
      <c r="F299" s="17">
        <f t="shared" si="6"/>
        <v>1566.96</v>
      </c>
      <c r="G299" s="3" t="s">
        <v>87</v>
      </c>
      <c r="H299" s="72" t="s">
        <v>103</v>
      </c>
      <c r="I299" s="3" t="s">
        <v>113</v>
      </c>
    </row>
    <row r="300" spans="1:9" ht="30" x14ac:dyDescent="0.25">
      <c r="A300" s="3"/>
      <c r="B300" s="29" t="s">
        <v>359</v>
      </c>
      <c r="C300" s="31" t="s">
        <v>104</v>
      </c>
      <c r="D300" s="32">
        <v>4</v>
      </c>
      <c r="E300" s="33">
        <v>401.79</v>
      </c>
      <c r="F300" s="17">
        <f t="shared" si="6"/>
        <v>1607.16</v>
      </c>
      <c r="G300" s="3" t="s">
        <v>87</v>
      </c>
      <c r="H300" s="72" t="s">
        <v>103</v>
      </c>
      <c r="I300" s="3" t="s">
        <v>113</v>
      </c>
    </row>
    <row r="301" spans="1:9" ht="30" x14ac:dyDescent="0.25">
      <c r="A301" s="3"/>
      <c r="B301" s="29" t="s">
        <v>360</v>
      </c>
      <c r="C301" s="31" t="s">
        <v>104</v>
      </c>
      <c r="D301" s="32">
        <v>4</v>
      </c>
      <c r="E301" s="33">
        <v>522.32000000000005</v>
      </c>
      <c r="F301" s="17">
        <f t="shared" si="6"/>
        <v>2089.2800000000002</v>
      </c>
      <c r="G301" s="3" t="s">
        <v>87</v>
      </c>
      <c r="H301" s="72" t="s">
        <v>103</v>
      </c>
      <c r="I301" s="3" t="s">
        <v>113</v>
      </c>
    </row>
    <row r="302" spans="1:9" ht="45" x14ac:dyDescent="0.25">
      <c r="A302" s="3"/>
      <c r="B302" s="29" t="s">
        <v>361</v>
      </c>
      <c r="C302" s="31" t="s">
        <v>104</v>
      </c>
      <c r="D302" s="32">
        <v>5</v>
      </c>
      <c r="E302" s="33">
        <v>400</v>
      </c>
      <c r="F302" s="17">
        <f t="shared" si="6"/>
        <v>2000</v>
      </c>
      <c r="G302" s="3" t="s">
        <v>87</v>
      </c>
      <c r="H302" s="72" t="s">
        <v>103</v>
      </c>
      <c r="I302" s="3" t="s">
        <v>113</v>
      </c>
    </row>
    <row r="303" spans="1:9" ht="30" x14ac:dyDescent="0.25">
      <c r="A303" s="3"/>
      <c r="B303" s="29" t="s">
        <v>362</v>
      </c>
      <c r="C303" s="31" t="s">
        <v>104</v>
      </c>
      <c r="D303" s="32">
        <v>3</v>
      </c>
      <c r="E303" s="33">
        <v>473.21</v>
      </c>
      <c r="F303" s="17">
        <f t="shared" si="6"/>
        <v>1419.6299999999999</v>
      </c>
      <c r="G303" s="3" t="s">
        <v>87</v>
      </c>
      <c r="H303" s="72" t="s">
        <v>103</v>
      </c>
      <c r="I303" s="3" t="s">
        <v>113</v>
      </c>
    </row>
    <row r="304" spans="1:9" ht="30" x14ac:dyDescent="0.25">
      <c r="A304" s="3"/>
      <c r="B304" s="29" t="s">
        <v>363</v>
      </c>
      <c r="C304" s="31" t="s">
        <v>104</v>
      </c>
      <c r="D304" s="41">
        <v>2</v>
      </c>
      <c r="E304" s="33">
        <v>937.5</v>
      </c>
      <c r="F304" s="17">
        <f t="shared" si="6"/>
        <v>1875</v>
      </c>
      <c r="G304" s="3" t="s">
        <v>87</v>
      </c>
      <c r="H304" s="72" t="s">
        <v>103</v>
      </c>
      <c r="I304" s="3" t="s">
        <v>113</v>
      </c>
    </row>
    <row r="305" spans="1:9" x14ac:dyDescent="0.25">
      <c r="A305" s="3"/>
      <c r="B305" s="29" t="s">
        <v>364</v>
      </c>
      <c r="C305" s="40" t="s">
        <v>104</v>
      </c>
      <c r="D305" s="41">
        <v>1</v>
      </c>
      <c r="E305" s="33">
        <v>522.32000000000005</v>
      </c>
      <c r="F305" s="17">
        <f t="shared" si="6"/>
        <v>522.32000000000005</v>
      </c>
      <c r="G305" s="3" t="s">
        <v>87</v>
      </c>
      <c r="H305" s="72" t="s">
        <v>103</v>
      </c>
      <c r="I305" s="3" t="s">
        <v>113</v>
      </c>
    </row>
    <row r="306" spans="1:9" ht="30" x14ac:dyDescent="0.25">
      <c r="A306" s="3"/>
      <c r="B306" s="29" t="s">
        <v>365</v>
      </c>
      <c r="C306" s="31" t="s">
        <v>104</v>
      </c>
      <c r="D306" s="32">
        <v>6</v>
      </c>
      <c r="E306" s="33">
        <v>1250</v>
      </c>
      <c r="F306" s="17">
        <f t="shared" si="6"/>
        <v>7500</v>
      </c>
      <c r="G306" s="3" t="s">
        <v>87</v>
      </c>
      <c r="H306" s="72" t="s">
        <v>103</v>
      </c>
      <c r="I306" s="3" t="s">
        <v>113</v>
      </c>
    </row>
    <row r="307" spans="1:9" x14ac:dyDescent="0.25">
      <c r="A307" s="3"/>
      <c r="B307" s="29" t="s">
        <v>366</v>
      </c>
      <c r="C307" s="40" t="s">
        <v>104</v>
      </c>
      <c r="D307" s="41">
        <v>6</v>
      </c>
      <c r="E307" s="33">
        <v>250</v>
      </c>
      <c r="F307" s="17">
        <f t="shared" si="6"/>
        <v>1500</v>
      </c>
      <c r="G307" s="3" t="s">
        <v>87</v>
      </c>
      <c r="H307" s="72" t="s">
        <v>103</v>
      </c>
      <c r="I307" s="3" t="s">
        <v>113</v>
      </c>
    </row>
    <row r="308" spans="1:9" x14ac:dyDescent="0.25">
      <c r="A308" s="3"/>
      <c r="B308" s="29" t="s">
        <v>366</v>
      </c>
      <c r="C308" s="40" t="s">
        <v>104</v>
      </c>
      <c r="D308" s="41">
        <v>4</v>
      </c>
      <c r="E308" s="33">
        <v>312.5</v>
      </c>
      <c r="F308" s="17">
        <f t="shared" si="6"/>
        <v>1250</v>
      </c>
      <c r="G308" s="3" t="s">
        <v>87</v>
      </c>
      <c r="H308" s="72" t="s">
        <v>103</v>
      </c>
      <c r="I308" s="3" t="s">
        <v>113</v>
      </c>
    </row>
    <row r="309" spans="1:9" ht="45" x14ac:dyDescent="0.25">
      <c r="A309" s="3"/>
      <c r="B309" s="29" t="s">
        <v>367</v>
      </c>
      <c r="C309" s="31" t="s">
        <v>104</v>
      </c>
      <c r="D309" s="32">
        <v>10</v>
      </c>
      <c r="E309" s="33">
        <v>519.64</v>
      </c>
      <c r="F309" s="17">
        <f t="shared" si="6"/>
        <v>5196.3999999999996</v>
      </c>
      <c r="G309" s="3" t="s">
        <v>87</v>
      </c>
      <c r="H309" s="72" t="s">
        <v>103</v>
      </c>
      <c r="I309" s="3" t="s">
        <v>113</v>
      </c>
    </row>
    <row r="310" spans="1:9" x14ac:dyDescent="0.25">
      <c r="A310" s="3"/>
      <c r="B310" s="29" t="s">
        <v>368</v>
      </c>
      <c r="C310" s="40" t="s">
        <v>104</v>
      </c>
      <c r="D310" s="41">
        <v>4</v>
      </c>
      <c r="E310" s="33">
        <v>312.5</v>
      </c>
      <c r="F310" s="17">
        <f t="shared" si="6"/>
        <v>1250</v>
      </c>
      <c r="G310" s="3" t="s">
        <v>87</v>
      </c>
      <c r="H310" s="72" t="s">
        <v>103</v>
      </c>
      <c r="I310" s="3" t="s">
        <v>113</v>
      </c>
    </row>
    <row r="311" spans="1:9" x14ac:dyDescent="0.25">
      <c r="A311" s="3"/>
      <c r="B311" s="29" t="s">
        <v>369</v>
      </c>
      <c r="C311" s="40" t="s">
        <v>370</v>
      </c>
      <c r="D311" s="41">
        <v>2400</v>
      </c>
      <c r="E311" s="33">
        <v>5.58</v>
      </c>
      <c r="F311" s="17">
        <f t="shared" si="6"/>
        <v>13392</v>
      </c>
      <c r="G311" s="3" t="s">
        <v>87</v>
      </c>
      <c r="H311" s="72" t="s">
        <v>103</v>
      </c>
      <c r="I311" s="3" t="s">
        <v>113</v>
      </c>
    </row>
    <row r="312" spans="1:9" ht="30" x14ac:dyDescent="0.25">
      <c r="A312" s="3"/>
      <c r="B312" s="29" t="s">
        <v>371</v>
      </c>
      <c r="C312" s="31" t="s">
        <v>104</v>
      </c>
      <c r="D312" s="32">
        <v>546</v>
      </c>
      <c r="E312" s="33">
        <v>4.46</v>
      </c>
      <c r="F312" s="17">
        <f t="shared" si="6"/>
        <v>2435.16</v>
      </c>
      <c r="G312" s="3" t="s">
        <v>87</v>
      </c>
      <c r="H312" s="72" t="s">
        <v>103</v>
      </c>
      <c r="I312" s="3" t="s">
        <v>113</v>
      </c>
    </row>
    <row r="313" spans="1:9" x14ac:dyDescent="0.25">
      <c r="A313" s="3"/>
      <c r="B313" s="29" t="s">
        <v>372</v>
      </c>
      <c r="C313" s="40" t="s">
        <v>104</v>
      </c>
      <c r="D313" s="41">
        <v>104</v>
      </c>
      <c r="E313" s="42">
        <v>6.7</v>
      </c>
      <c r="F313" s="18">
        <f t="shared" si="6"/>
        <v>696.80000000000007</v>
      </c>
      <c r="G313" s="19" t="s">
        <v>87</v>
      </c>
      <c r="H313" s="73" t="s">
        <v>103</v>
      </c>
      <c r="I313" s="3" t="s">
        <v>113</v>
      </c>
    </row>
    <row r="314" spans="1:9" x14ac:dyDescent="0.25">
      <c r="A314" s="3"/>
      <c r="B314" s="29" t="s">
        <v>373</v>
      </c>
      <c r="C314" s="31" t="s">
        <v>104</v>
      </c>
      <c r="D314" s="32">
        <v>240</v>
      </c>
      <c r="E314" s="33">
        <v>6.7</v>
      </c>
      <c r="F314" s="17">
        <f t="shared" si="6"/>
        <v>1608</v>
      </c>
      <c r="G314" s="3" t="s">
        <v>87</v>
      </c>
      <c r="H314" s="72" t="s">
        <v>103</v>
      </c>
      <c r="I314" s="3" t="s">
        <v>113</v>
      </c>
    </row>
    <row r="315" spans="1:9" x14ac:dyDescent="0.25">
      <c r="A315" s="3"/>
      <c r="B315" s="29" t="s">
        <v>374</v>
      </c>
      <c r="C315" s="40" t="s">
        <v>104</v>
      </c>
      <c r="D315" s="41">
        <v>2400</v>
      </c>
      <c r="E315" s="33">
        <v>3.35</v>
      </c>
      <c r="F315" s="17">
        <f t="shared" si="6"/>
        <v>8040</v>
      </c>
      <c r="G315" s="3" t="s">
        <v>87</v>
      </c>
      <c r="H315" s="72" t="s">
        <v>103</v>
      </c>
      <c r="I315" s="3" t="s">
        <v>113</v>
      </c>
    </row>
    <row r="316" spans="1:9" x14ac:dyDescent="0.25">
      <c r="A316" s="3"/>
      <c r="B316" s="29" t="s">
        <v>375</v>
      </c>
      <c r="C316" s="40" t="s">
        <v>104</v>
      </c>
      <c r="D316" s="41">
        <v>42</v>
      </c>
      <c r="E316" s="33">
        <v>187.5</v>
      </c>
      <c r="F316" s="17">
        <f t="shared" si="6"/>
        <v>7875</v>
      </c>
      <c r="G316" s="3" t="s">
        <v>87</v>
      </c>
      <c r="H316" s="72" t="s">
        <v>103</v>
      </c>
      <c r="I316" s="3" t="s">
        <v>113</v>
      </c>
    </row>
    <row r="317" spans="1:9" x14ac:dyDescent="0.25">
      <c r="A317" s="3"/>
      <c r="B317" s="29" t="s">
        <v>376</v>
      </c>
      <c r="C317" s="40" t="s">
        <v>104</v>
      </c>
      <c r="D317" s="41">
        <v>2</v>
      </c>
      <c r="E317" s="33">
        <v>187.5</v>
      </c>
      <c r="F317" s="17">
        <f t="shared" si="6"/>
        <v>375</v>
      </c>
      <c r="G317" s="3" t="s">
        <v>87</v>
      </c>
      <c r="H317" s="72" t="s">
        <v>103</v>
      </c>
      <c r="I317" s="3" t="s">
        <v>113</v>
      </c>
    </row>
    <row r="318" spans="1:9" ht="30" x14ac:dyDescent="0.25">
      <c r="A318" s="3"/>
      <c r="B318" s="29" t="s">
        <v>377</v>
      </c>
      <c r="C318" s="31" t="s">
        <v>104</v>
      </c>
      <c r="D318" s="32">
        <v>67</v>
      </c>
      <c r="E318" s="33">
        <v>187.5</v>
      </c>
      <c r="F318" s="17">
        <f t="shared" si="6"/>
        <v>12562.5</v>
      </c>
      <c r="G318" s="3" t="s">
        <v>87</v>
      </c>
      <c r="H318" s="72" t="s">
        <v>103</v>
      </c>
      <c r="I318" s="3" t="s">
        <v>113</v>
      </c>
    </row>
    <row r="319" spans="1:9" x14ac:dyDescent="0.25">
      <c r="A319" s="3"/>
      <c r="B319" s="29" t="s">
        <v>378</v>
      </c>
      <c r="C319" s="40" t="s">
        <v>379</v>
      </c>
      <c r="D319" s="41">
        <v>250</v>
      </c>
      <c r="E319" s="33">
        <v>3</v>
      </c>
      <c r="F319" s="17">
        <f t="shared" si="6"/>
        <v>750</v>
      </c>
      <c r="G319" s="3" t="s">
        <v>87</v>
      </c>
      <c r="H319" s="72" t="s">
        <v>103</v>
      </c>
      <c r="I319" s="3" t="s">
        <v>113</v>
      </c>
    </row>
    <row r="320" spans="1:9" x14ac:dyDescent="0.25">
      <c r="A320" s="3"/>
      <c r="B320" s="29" t="s">
        <v>380</v>
      </c>
      <c r="C320" s="40" t="s">
        <v>104</v>
      </c>
      <c r="D320" s="41">
        <v>10</v>
      </c>
      <c r="E320" s="33">
        <v>12410.71</v>
      </c>
      <c r="F320" s="17">
        <f t="shared" si="6"/>
        <v>124107.09999999999</v>
      </c>
      <c r="G320" s="3" t="s">
        <v>87</v>
      </c>
      <c r="H320" s="72" t="s">
        <v>103</v>
      </c>
      <c r="I320" s="3" t="s">
        <v>113</v>
      </c>
    </row>
    <row r="321" spans="1:9" ht="30" x14ac:dyDescent="0.25">
      <c r="A321" s="3"/>
      <c r="B321" s="29" t="s">
        <v>381</v>
      </c>
      <c r="C321" s="31" t="s">
        <v>104</v>
      </c>
      <c r="D321" s="32">
        <v>2</v>
      </c>
      <c r="E321" s="33">
        <v>4642.8599999999997</v>
      </c>
      <c r="F321" s="17">
        <f t="shared" si="6"/>
        <v>9285.7199999999993</v>
      </c>
      <c r="G321" s="3" t="s">
        <v>87</v>
      </c>
      <c r="H321" s="72" t="s">
        <v>103</v>
      </c>
      <c r="I321" s="3" t="s">
        <v>113</v>
      </c>
    </row>
    <row r="322" spans="1:9" x14ac:dyDescent="0.25">
      <c r="A322" s="3"/>
      <c r="B322" s="29" t="s">
        <v>382</v>
      </c>
      <c r="C322" s="40" t="s">
        <v>104</v>
      </c>
      <c r="D322" s="41">
        <v>12</v>
      </c>
      <c r="E322" s="33">
        <v>130</v>
      </c>
      <c r="F322" s="17">
        <f t="shared" si="6"/>
        <v>1560</v>
      </c>
      <c r="G322" s="3" t="s">
        <v>87</v>
      </c>
      <c r="H322" s="72" t="s">
        <v>103</v>
      </c>
      <c r="I322" s="3" t="s">
        <v>113</v>
      </c>
    </row>
    <row r="323" spans="1:9" x14ac:dyDescent="0.25">
      <c r="A323" s="3"/>
      <c r="B323" s="29" t="s">
        <v>383</v>
      </c>
      <c r="C323" s="40" t="s">
        <v>104</v>
      </c>
      <c r="D323" s="41">
        <v>108</v>
      </c>
      <c r="E323" s="42">
        <v>242</v>
      </c>
      <c r="F323" s="18">
        <f t="shared" si="6"/>
        <v>26136</v>
      </c>
      <c r="G323" s="19" t="s">
        <v>87</v>
      </c>
      <c r="H323" s="73" t="s">
        <v>103</v>
      </c>
      <c r="I323" s="3" t="s">
        <v>113</v>
      </c>
    </row>
    <row r="324" spans="1:9" x14ac:dyDescent="0.25">
      <c r="A324" s="3"/>
      <c r="B324" s="29" t="s">
        <v>384</v>
      </c>
      <c r="C324" s="40" t="s">
        <v>111</v>
      </c>
      <c r="D324" s="41">
        <v>29</v>
      </c>
      <c r="E324" s="33">
        <v>897.44</v>
      </c>
      <c r="F324" s="17">
        <f t="shared" si="6"/>
        <v>26025.760000000002</v>
      </c>
      <c r="G324" s="3" t="s">
        <v>87</v>
      </c>
      <c r="H324" s="72" t="s">
        <v>103</v>
      </c>
      <c r="I324" s="3" t="s">
        <v>113</v>
      </c>
    </row>
    <row r="325" spans="1:9" x14ac:dyDescent="0.25">
      <c r="A325" s="3"/>
      <c r="B325" s="29" t="s">
        <v>385</v>
      </c>
      <c r="C325" s="40" t="s">
        <v>104</v>
      </c>
      <c r="D325" s="41">
        <v>5</v>
      </c>
      <c r="E325" s="33">
        <v>1450</v>
      </c>
      <c r="F325" s="17">
        <f t="shared" si="6"/>
        <v>7250</v>
      </c>
      <c r="G325" s="3" t="s">
        <v>87</v>
      </c>
      <c r="H325" s="72" t="s">
        <v>103</v>
      </c>
      <c r="I325" s="3" t="s">
        <v>113</v>
      </c>
    </row>
    <row r="326" spans="1:9" x14ac:dyDescent="0.25">
      <c r="A326" s="3"/>
      <c r="B326" s="29" t="s">
        <v>385</v>
      </c>
      <c r="C326" s="40" t="s">
        <v>104</v>
      </c>
      <c r="D326" s="41">
        <v>3</v>
      </c>
      <c r="E326" s="33">
        <v>1000</v>
      </c>
      <c r="F326" s="17">
        <f t="shared" si="6"/>
        <v>3000</v>
      </c>
      <c r="G326" s="3" t="s">
        <v>87</v>
      </c>
      <c r="H326" s="72" t="s">
        <v>103</v>
      </c>
      <c r="I326" s="3" t="s">
        <v>113</v>
      </c>
    </row>
    <row r="327" spans="1:9" x14ac:dyDescent="0.25">
      <c r="A327" s="3"/>
      <c r="B327" s="29" t="s">
        <v>386</v>
      </c>
      <c r="C327" s="40" t="s">
        <v>104</v>
      </c>
      <c r="D327" s="41">
        <v>519</v>
      </c>
      <c r="E327" s="33">
        <v>428.57</v>
      </c>
      <c r="F327" s="17">
        <f t="shared" si="6"/>
        <v>222427.83</v>
      </c>
      <c r="G327" s="3" t="s">
        <v>87</v>
      </c>
      <c r="H327" s="72" t="s">
        <v>103</v>
      </c>
      <c r="I327" s="3" t="s">
        <v>113</v>
      </c>
    </row>
    <row r="328" spans="1:9" x14ac:dyDescent="0.25">
      <c r="A328" s="3"/>
      <c r="B328" s="29" t="s">
        <v>387</v>
      </c>
      <c r="C328" s="40" t="s">
        <v>111</v>
      </c>
      <c r="D328" s="32">
        <v>1560</v>
      </c>
      <c r="E328" s="42">
        <v>225</v>
      </c>
      <c r="F328" s="18">
        <f t="shared" si="6"/>
        <v>351000</v>
      </c>
      <c r="G328" s="19" t="s">
        <v>87</v>
      </c>
      <c r="H328" s="73" t="s">
        <v>103</v>
      </c>
      <c r="I328" s="3" t="s">
        <v>113</v>
      </c>
    </row>
    <row r="329" spans="1:9" ht="30" x14ac:dyDescent="0.25">
      <c r="A329" s="3"/>
      <c r="B329" s="29" t="s">
        <v>388</v>
      </c>
      <c r="C329" s="31" t="s">
        <v>84</v>
      </c>
      <c r="D329" s="32">
        <v>125</v>
      </c>
      <c r="E329" s="44">
        <v>3400</v>
      </c>
      <c r="F329" s="25">
        <f t="shared" si="6"/>
        <v>425000</v>
      </c>
      <c r="G329" s="26" t="s">
        <v>87</v>
      </c>
      <c r="H329" s="74" t="s">
        <v>103</v>
      </c>
      <c r="I329" s="3" t="s">
        <v>113</v>
      </c>
    </row>
    <row r="330" spans="1:9" x14ac:dyDescent="0.25">
      <c r="A330" s="3"/>
      <c r="B330" s="29" t="s">
        <v>389</v>
      </c>
      <c r="C330" s="40" t="s">
        <v>104</v>
      </c>
      <c r="D330" s="41">
        <v>36</v>
      </c>
      <c r="E330" s="33">
        <v>1100</v>
      </c>
      <c r="F330" s="17">
        <f t="shared" si="6"/>
        <v>39600</v>
      </c>
      <c r="G330" s="3" t="s">
        <v>87</v>
      </c>
      <c r="H330" s="72" t="s">
        <v>103</v>
      </c>
      <c r="I330" s="3" t="s">
        <v>113</v>
      </c>
    </row>
    <row r="331" spans="1:9" x14ac:dyDescent="0.25">
      <c r="A331" s="3"/>
      <c r="B331" s="29" t="s">
        <v>389</v>
      </c>
      <c r="C331" s="40" t="s">
        <v>104</v>
      </c>
      <c r="D331" s="41">
        <v>4</v>
      </c>
      <c r="E331" s="42">
        <v>800</v>
      </c>
      <c r="F331" s="18">
        <f t="shared" ref="F331:F373" si="7">E331*D331</f>
        <v>3200</v>
      </c>
      <c r="G331" s="19" t="s">
        <v>87</v>
      </c>
      <c r="H331" s="73" t="s">
        <v>103</v>
      </c>
      <c r="I331" s="3" t="s">
        <v>113</v>
      </c>
    </row>
    <row r="332" spans="1:9" x14ac:dyDescent="0.25">
      <c r="A332" s="3"/>
      <c r="B332" s="29" t="s">
        <v>390</v>
      </c>
      <c r="C332" s="40" t="s">
        <v>391</v>
      </c>
      <c r="D332" s="41">
        <v>2700</v>
      </c>
      <c r="E332" s="33">
        <v>270</v>
      </c>
      <c r="F332" s="17">
        <f t="shared" si="7"/>
        <v>729000</v>
      </c>
      <c r="G332" s="3" t="s">
        <v>87</v>
      </c>
      <c r="H332" s="72" t="s">
        <v>103</v>
      </c>
      <c r="I332" s="3" t="s">
        <v>113</v>
      </c>
    </row>
    <row r="333" spans="1:9" x14ac:dyDescent="0.25">
      <c r="A333" s="3"/>
      <c r="B333" s="29" t="s">
        <v>392</v>
      </c>
      <c r="C333" s="40" t="s">
        <v>104</v>
      </c>
      <c r="D333" s="41">
        <v>90</v>
      </c>
      <c r="E333" s="33">
        <v>66.959999999999994</v>
      </c>
      <c r="F333" s="17">
        <f t="shared" si="7"/>
        <v>6026.4</v>
      </c>
      <c r="G333" s="3" t="s">
        <v>87</v>
      </c>
      <c r="H333" s="72" t="s">
        <v>103</v>
      </c>
      <c r="I333" s="3" t="s">
        <v>113</v>
      </c>
    </row>
    <row r="334" spans="1:9" x14ac:dyDescent="0.25">
      <c r="A334" s="3"/>
      <c r="B334" s="29" t="s">
        <v>393</v>
      </c>
      <c r="C334" s="40" t="s">
        <v>104</v>
      </c>
      <c r="D334" s="41">
        <v>2</v>
      </c>
      <c r="E334" s="33">
        <v>1800</v>
      </c>
      <c r="F334" s="17">
        <f t="shared" si="7"/>
        <v>3600</v>
      </c>
      <c r="G334" s="3" t="s">
        <v>87</v>
      </c>
      <c r="H334" s="72" t="s">
        <v>103</v>
      </c>
      <c r="I334" s="3" t="s">
        <v>113</v>
      </c>
    </row>
    <row r="335" spans="1:9" x14ac:dyDescent="0.25">
      <c r="A335" s="3"/>
      <c r="B335" s="29" t="s">
        <v>394</v>
      </c>
      <c r="C335" s="40" t="s">
        <v>104</v>
      </c>
      <c r="D335" s="41">
        <v>60</v>
      </c>
      <c r="E335" s="42">
        <v>491.07</v>
      </c>
      <c r="F335" s="18">
        <f t="shared" si="7"/>
        <v>29464.2</v>
      </c>
      <c r="G335" s="19" t="s">
        <v>87</v>
      </c>
      <c r="H335" s="73" t="s">
        <v>103</v>
      </c>
      <c r="I335" s="3" t="s">
        <v>113</v>
      </c>
    </row>
    <row r="336" spans="1:9" x14ac:dyDescent="0.25">
      <c r="A336" s="3"/>
      <c r="B336" s="29" t="s">
        <v>394</v>
      </c>
      <c r="C336" s="40" t="s">
        <v>104</v>
      </c>
      <c r="D336" s="41">
        <v>4</v>
      </c>
      <c r="E336" s="33">
        <v>366.07</v>
      </c>
      <c r="F336" s="17">
        <f t="shared" si="7"/>
        <v>1464.28</v>
      </c>
      <c r="G336" s="3" t="s">
        <v>87</v>
      </c>
      <c r="H336" s="72" t="s">
        <v>103</v>
      </c>
      <c r="I336" s="3" t="s">
        <v>113</v>
      </c>
    </row>
    <row r="337" spans="1:9" x14ac:dyDescent="0.25">
      <c r="A337" s="3"/>
      <c r="B337" s="29" t="s">
        <v>395</v>
      </c>
      <c r="C337" s="40" t="s">
        <v>84</v>
      </c>
      <c r="D337" s="41">
        <v>65.400000000000006</v>
      </c>
      <c r="E337" s="42">
        <v>236.61</v>
      </c>
      <c r="F337" s="18">
        <f t="shared" si="7"/>
        <v>15474.294000000002</v>
      </c>
      <c r="G337" s="19" t="s">
        <v>87</v>
      </c>
      <c r="H337" s="73" t="s">
        <v>103</v>
      </c>
      <c r="I337" s="3" t="s">
        <v>113</v>
      </c>
    </row>
    <row r="338" spans="1:9" x14ac:dyDescent="0.25">
      <c r="A338" s="3"/>
      <c r="B338" s="29" t="s">
        <v>395</v>
      </c>
      <c r="C338" s="40" t="s">
        <v>84</v>
      </c>
      <c r="D338" s="41">
        <v>36</v>
      </c>
      <c r="E338" s="42">
        <v>299.11</v>
      </c>
      <c r="F338" s="18">
        <f t="shared" si="7"/>
        <v>10767.960000000001</v>
      </c>
      <c r="G338" s="19" t="s">
        <v>87</v>
      </c>
      <c r="H338" s="73" t="s">
        <v>103</v>
      </c>
      <c r="I338" s="3" t="s">
        <v>113</v>
      </c>
    </row>
    <row r="339" spans="1:9" ht="30" x14ac:dyDescent="0.25">
      <c r="A339" s="3"/>
      <c r="B339" s="29" t="s">
        <v>396</v>
      </c>
      <c r="C339" s="31" t="s">
        <v>104</v>
      </c>
      <c r="D339" s="32">
        <v>10</v>
      </c>
      <c r="E339" s="33">
        <v>3348.21</v>
      </c>
      <c r="F339" s="17">
        <f t="shared" si="7"/>
        <v>33482.1</v>
      </c>
      <c r="G339" s="3" t="s">
        <v>87</v>
      </c>
      <c r="H339" s="72" t="s">
        <v>103</v>
      </c>
      <c r="I339" s="3" t="s">
        <v>113</v>
      </c>
    </row>
    <row r="340" spans="1:9" x14ac:dyDescent="0.25">
      <c r="A340" s="3"/>
      <c r="B340" s="29" t="s">
        <v>397</v>
      </c>
      <c r="C340" s="40" t="s">
        <v>104</v>
      </c>
      <c r="D340" s="41">
        <v>24</v>
      </c>
      <c r="E340" s="33">
        <v>1121.67</v>
      </c>
      <c r="F340" s="17">
        <f t="shared" si="7"/>
        <v>26920.080000000002</v>
      </c>
      <c r="G340" s="3" t="s">
        <v>87</v>
      </c>
      <c r="H340" s="72" t="s">
        <v>103</v>
      </c>
      <c r="I340" s="3" t="s">
        <v>113</v>
      </c>
    </row>
    <row r="341" spans="1:9" x14ac:dyDescent="0.25">
      <c r="A341" s="3"/>
      <c r="B341" s="29" t="s">
        <v>398</v>
      </c>
      <c r="C341" s="40" t="s">
        <v>111</v>
      </c>
      <c r="D341" s="41">
        <v>60</v>
      </c>
      <c r="E341" s="33">
        <v>770</v>
      </c>
      <c r="F341" s="17">
        <f t="shared" si="7"/>
        <v>46200</v>
      </c>
      <c r="G341" s="3" t="s">
        <v>87</v>
      </c>
      <c r="H341" s="72" t="s">
        <v>103</v>
      </c>
      <c r="I341" s="3" t="s">
        <v>113</v>
      </c>
    </row>
    <row r="342" spans="1:9" x14ac:dyDescent="0.25">
      <c r="A342" s="3"/>
      <c r="B342" s="29" t="s">
        <v>399</v>
      </c>
      <c r="C342" s="40" t="s">
        <v>111</v>
      </c>
      <c r="D342" s="41">
        <v>192</v>
      </c>
      <c r="E342" s="33">
        <v>316.95999999999998</v>
      </c>
      <c r="F342" s="17">
        <f t="shared" si="7"/>
        <v>60856.319999999992</v>
      </c>
      <c r="G342" s="3" t="s">
        <v>87</v>
      </c>
      <c r="H342" s="72" t="s">
        <v>103</v>
      </c>
      <c r="I342" s="3" t="s">
        <v>113</v>
      </c>
    </row>
    <row r="343" spans="1:9" ht="30" x14ac:dyDescent="0.25">
      <c r="A343" s="3"/>
      <c r="B343" s="29" t="s">
        <v>400</v>
      </c>
      <c r="C343" s="31" t="s">
        <v>114</v>
      </c>
      <c r="D343" s="32">
        <v>38</v>
      </c>
      <c r="E343" s="44">
        <v>3100</v>
      </c>
      <c r="F343" s="25">
        <f t="shared" si="7"/>
        <v>117800</v>
      </c>
      <c r="G343" s="26" t="s">
        <v>87</v>
      </c>
      <c r="H343" s="74" t="s">
        <v>103</v>
      </c>
      <c r="I343" s="3" t="s">
        <v>113</v>
      </c>
    </row>
    <row r="344" spans="1:9" ht="30" x14ac:dyDescent="0.25">
      <c r="A344" s="3"/>
      <c r="B344" s="29" t="s">
        <v>401</v>
      </c>
      <c r="C344" s="31" t="s">
        <v>402</v>
      </c>
      <c r="D344" s="32">
        <v>12</v>
      </c>
      <c r="E344" s="33">
        <v>1749.35</v>
      </c>
      <c r="F344" s="17">
        <f t="shared" si="7"/>
        <v>20992.199999999997</v>
      </c>
      <c r="G344" s="3" t="s">
        <v>87</v>
      </c>
      <c r="H344" s="72" t="s">
        <v>103</v>
      </c>
      <c r="I344" s="3" t="s">
        <v>113</v>
      </c>
    </row>
    <row r="345" spans="1:9" x14ac:dyDescent="0.25">
      <c r="A345" s="3"/>
      <c r="B345" s="29" t="s">
        <v>403</v>
      </c>
      <c r="C345" s="40" t="s">
        <v>104</v>
      </c>
      <c r="D345" s="41">
        <v>164</v>
      </c>
      <c r="E345" s="33">
        <v>451.5</v>
      </c>
      <c r="F345" s="17">
        <f t="shared" si="7"/>
        <v>74046</v>
      </c>
      <c r="G345" s="3" t="s">
        <v>87</v>
      </c>
      <c r="H345" s="72" t="s">
        <v>103</v>
      </c>
      <c r="I345" s="3" t="s">
        <v>113</v>
      </c>
    </row>
    <row r="346" spans="1:9" x14ac:dyDescent="0.25">
      <c r="A346" s="3"/>
      <c r="B346" s="29" t="s">
        <v>404</v>
      </c>
      <c r="C346" s="40" t="s">
        <v>104</v>
      </c>
      <c r="D346" s="41">
        <v>153</v>
      </c>
      <c r="E346" s="33">
        <v>196.43</v>
      </c>
      <c r="F346" s="17">
        <f t="shared" si="7"/>
        <v>30053.79</v>
      </c>
      <c r="G346" s="3" t="s">
        <v>87</v>
      </c>
      <c r="H346" s="72" t="s">
        <v>103</v>
      </c>
      <c r="I346" s="3" t="s">
        <v>113</v>
      </c>
    </row>
    <row r="347" spans="1:9" x14ac:dyDescent="0.25">
      <c r="A347" s="3"/>
      <c r="B347" s="29" t="s">
        <v>405</v>
      </c>
      <c r="C347" s="40" t="s">
        <v>104</v>
      </c>
      <c r="D347" s="41">
        <v>1</v>
      </c>
      <c r="E347" s="33">
        <v>18602.68</v>
      </c>
      <c r="F347" s="17">
        <f t="shared" si="7"/>
        <v>18602.68</v>
      </c>
      <c r="G347" s="3" t="s">
        <v>87</v>
      </c>
      <c r="H347" s="72" t="s">
        <v>103</v>
      </c>
      <c r="I347" s="3" t="s">
        <v>113</v>
      </c>
    </row>
    <row r="348" spans="1:9" x14ac:dyDescent="0.25">
      <c r="A348" s="3"/>
      <c r="B348" s="29" t="s">
        <v>406</v>
      </c>
      <c r="C348" s="31" t="s">
        <v>84</v>
      </c>
      <c r="D348" s="32">
        <v>4</v>
      </c>
      <c r="E348" s="33">
        <v>3.1</v>
      </c>
      <c r="F348" s="17">
        <f t="shared" si="7"/>
        <v>12.4</v>
      </c>
      <c r="G348" s="3" t="s">
        <v>87</v>
      </c>
      <c r="H348" s="72" t="s">
        <v>103</v>
      </c>
      <c r="I348" s="3" t="s">
        <v>113</v>
      </c>
    </row>
    <row r="349" spans="1:9" x14ac:dyDescent="0.25">
      <c r="A349" s="3"/>
      <c r="B349" s="29" t="s">
        <v>407</v>
      </c>
      <c r="C349" s="40" t="s">
        <v>408</v>
      </c>
      <c r="D349" s="41">
        <v>83</v>
      </c>
      <c r="E349" s="33">
        <v>2542.2399999999998</v>
      </c>
      <c r="F349" s="17">
        <f t="shared" si="7"/>
        <v>211005.91999999998</v>
      </c>
      <c r="G349" s="3" t="s">
        <v>87</v>
      </c>
      <c r="H349" s="72" t="s">
        <v>103</v>
      </c>
      <c r="I349" s="3" t="s">
        <v>113</v>
      </c>
    </row>
    <row r="350" spans="1:9" x14ac:dyDescent="0.25">
      <c r="A350" s="3"/>
      <c r="B350" s="29" t="s">
        <v>409</v>
      </c>
      <c r="C350" s="40" t="s">
        <v>379</v>
      </c>
      <c r="D350" s="41">
        <v>150</v>
      </c>
      <c r="E350" s="33">
        <v>12</v>
      </c>
      <c r="F350" s="17">
        <f t="shared" si="7"/>
        <v>1800</v>
      </c>
      <c r="G350" s="3" t="s">
        <v>87</v>
      </c>
      <c r="H350" s="72" t="s">
        <v>103</v>
      </c>
      <c r="I350" s="3" t="s">
        <v>113</v>
      </c>
    </row>
    <row r="351" spans="1:9" x14ac:dyDescent="0.25">
      <c r="A351" s="3"/>
      <c r="B351" s="29" t="s">
        <v>410</v>
      </c>
      <c r="C351" s="40" t="s">
        <v>104</v>
      </c>
      <c r="D351" s="41">
        <v>51</v>
      </c>
      <c r="E351" s="42">
        <v>750</v>
      </c>
      <c r="F351" s="18">
        <f t="shared" si="7"/>
        <v>38250</v>
      </c>
      <c r="G351" s="19" t="s">
        <v>87</v>
      </c>
      <c r="H351" s="73" t="s">
        <v>103</v>
      </c>
      <c r="I351" s="3" t="s">
        <v>113</v>
      </c>
    </row>
    <row r="352" spans="1:9" x14ac:dyDescent="0.25">
      <c r="A352" s="3"/>
      <c r="B352" s="29" t="s">
        <v>411</v>
      </c>
      <c r="C352" s="40" t="s">
        <v>84</v>
      </c>
      <c r="D352" s="41">
        <v>2</v>
      </c>
      <c r="E352" s="33">
        <v>800</v>
      </c>
      <c r="F352" s="17">
        <f t="shared" si="7"/>
        <v>1600</v>
      </c>
      <c r="G352" s="3" t="s">
        <v>87</v>
      </c>
      <c r="H352" s="72" t="s">
        <v>103</v>
      </c>
      <c r="I352" s="3" t="s">
        <v>113</v>
      </c>
    </row>
    <row r="353" spans="1:9" x14ac:dyDescent="0.25">
      <c r="A353" s="3"/>
      <c r="B353" s="29" t="s">
        <v>412</v>
      </c>
      <c r="C353" s="40" t="s">
        <v>104</v>
      </c>
      <c r="D353" s="41">
        <v>1</v>
      </c>
      <c r="E353" s="33">
        <v>2585</v>
      </c>
      <c r="F353" s="17">
        <f t="shared" si="7"/>
        <v>2585</v>
      </c>
      <c r="G353" s="3" t="s">
        <v>87</v>
      </c>
      <c r="H353" s="72" t="s">
        <v>103</v>
      </c>
      <c r="I353" s="3" t="s">
        <v>113</v>
      </c>
    </row>
    <row r="354" spans="1:9" x14ac:dyDescent="0.25">
      <c r="A354" s="3"/>
      <c r="B354" s="29" t="s">
        <v>413</v>
      </c>
      <c r="C354" s="31" t="s">
        <v>146</v>
      </c>
      <c r="D354" s="32">
        <v>4</v>
      </c>
      <c r="E354" s="33">
        <v>1743.75</v>
      </c>
      <c r="F354" s="17">
        <f t="shared" si="7"/>
        <v>6975</v>
      </c>
      <c r="G354" s="3" t="s">
        <v>87</v>
      </c>
      <c r="H354" s="72" t="s">
        <v>103</v>
      </c>
      <c r="I354" s="3" t="s">
        <v>113</v>
      </c>
    </row>
    <row r="355" spans="1:9" ht="30" x14ac:dyDescent="0.25">
      <c r="A355" s="3"/>
      <c r="B355" s="29" t="s">
        <v>414</v>
      </c>
      <c r="C355" s="31" t="s">
        <v>379</v>
      </c>
      <c r="D355" s="32">
        <v>12</v>
      </c>
      <c r="E355" s="33">
        <v>3300</v>
      </c>
      <c r="F355" s="17">
        <f t="shared" si="7"/>
        <v>39600</v>
      </c>
      <c r="G355" s="3" t="s">
        <v>87</v>
      </c>
      <c r="H355" s="72" t="s">
        <v>103</v>
      </c>
      <c r="I355" s="3" t="s">
        <v>113</v>
      </c>
    </row>
    <row r="356" spans="1:9" x14ac:dyDescent="0.25">
      <c r="A356" s="3"/>
      <c r="B356" s="29" t="s">
        <v>415</v>
      </c>
      <c r="C356" s="31" t="s">
        <v>185</v>
      </c>
      <c r="D356" s="32">
        <v>17</v>
      </c>
      <c r="E356" s="33">
        <v>3643.75</v>
      </c>
      <c r="F356" s="17">
        <f t="shared" si="7"/>
        <v>61943.75</v>
      </c>
      <c r="G356" s="3" t="s">
        <v>87</v>
      </c>
      <c r="H356" s="72" t="s">
        <v>103</v>
      </c>
      <c r="I356" s="3" t="s">
        <v>113</v>
      </c>
    </row>
    <row r="357" spans="1:9" x14ac:dyDescent="0.25">
      <c r="A357" s="3"/>
      <c r="B357" s="29" t="s">
        <v>416</v>
      </c>
      <c r="C357" s="31" t="s">
        <v>104</v>
      </c>
      <c r="D357" s="41">
        <v>3</v>
      </c>
      <c r="E357" s="33">
        <v>1300</v>
      </c>
      <c r="F357" s="17">
        <f t="shared" si="7"/>
        <v>3900</v>
      </c>
      <c r="G357" s="3" t="s">
        <v>87</v>
      </c>
      <c r="H357" s="72" t="s">
        <v>103</v>
      </c>
      <c r="I357" s="3" t="s">
        <v>113</v>
      </c>
    </row>
    <row r="358" spans="1:9" x14ac:dyDescent="0.25">
      <c r="A358" s="3"/>
      <c r="B358" s="29" t="s">
        <v>417</v>
      </c>
      <c r="C358" s="31" t="s">
        <v>104</v>
      </c>
      <c r="D358" s="41">
        <v>6</v>
      </c>
      <c r="E358" s="33">
        <v>10890</v>
      </c>
      <c r="F358" s="17">
        <f t="shared" si="7"/>
        <v>65340</v>
      </c>
      <c r="G358" s="3" t="s">
        <v>87</v>
      </c>
      <c r="H358" s="72" t="s">
        <v>103</v>
      </c>
      <c r="I358" s="3" t="s">
        <v>113</v>
      </c>
    </row>
    <row r="359" spans="1:9" x14ac:dyDescent="0.25">
      <c r="A359" s="3"/>
      <c r="B359" s="29" t="s">
        <v>418</v>
      </c>
      <c r="C359" s="40" t="s">
        <v>104</v>
      </c>
      <c r="D359" s="41">
        <v>12</v>
      </c>
      <c r="E359" s="33">
        <v>5460</v>
      </c>
      <c r="F359" s="17">
        <f t="shared" si="7"/>
        <v>65520</v>
      </c>
      <c r="G359" s="3" t="s">
        <v>87</v>
      </c>
      <c r="H359" s="72" t="s">
        <v>103</v>
      </c>
      <c r="I359" s="3" t="s">
        <v>113</v>
      </c>
    </row>
    <row r="360" spans="1:9" x14ac:dyDescent="0.25">
      <c r="A360" s="3"/>
      <c r="B360" s="29" t="s">
        <v>418</v>
      </c>
      <c r="C360" s="31" t="s">
        <v>104</v>
      </c>
      <c r="D360" s="32">
        <v>8</v>
      </c>
      <c r="E360" s="33">
        <v>9240</v>
      </c>
      <c r="F360" s="17">
        <f t="shared" si="7"/>
        <v>73920</v>
      </c>
      <c r="G360" s="3" t="s">
        <v>87</v>
      </c>
      <c r="H360" s="72" t="s">
        <v>103</v>
      </c>
      <c r="I360" s="3" t="s">
        <v>113</v>
      </c>
    </row>
    <row r="361" spans="1:9" ht="30" x14ac:dyDescent="0.25">
      <c r="A361" s="3"/>
      <c r="B361" s="29" t="s">
        <v>419</v>
      </c>
      <c r="C361" s="31" t="s">
        <v>104</v>
      </c>
      <c r="D361" s="32">
        <v>50</v>
      </c>
      <c r="E361" s="33">
        <v>400</v>
      </c>
      <c r="F361" s="17">
        <f t="shared" si="7"/>
        <v>20000</v>
      </c>
      <c r="G361" s="3" t="s">
        <v>87</v>
      </c>
      <c r="H361" s="72" t="s">
        <v>103</v>
      </c>
      <c r="I361" s="3" t="s">
        <v>113</v>
      </c>
    </row>
    <row r="362" spans="1:9" x14ac:dyDescent="0.25">
      <c r="A362" s="3"/>
      <c r="B362" s="29" t="s">
        <v>420</v>
      </c>
      <c r="C362" s="31" t="s">
        <v>104</v>
      </c>
      <c r="D362" s="32">
        <v>40</v>
      </c>
      <c r="E362" s="33">
        <v>1103</v>
      </c>
      <c r="F362" s="17">
        <f t="shared" si="7"/>
        <v>44120</v>
      </c>
      <c r="G362" s="3" t="s">
        <v>87</v>
      </c>
      <c r="H362" s="72" t="s">
        <v>103</v>
      </c>
      <c r="I362" s="3" t="s">
        <v>113</v>
      </c>
    </row>
    <row r="363" spans="1:9" ht="15" customHeight="1" x14ac:dyDescent="0.25">
      <c r="A363" s="3"/>
      <c r="B363" s="29" t="s">
        <v>421</v>
      </c>
      <c r="C363" s="31" t="s">
        <v>10</v>
      </c>
      <c r="D363" s="32">
        <v>0.45500000000000002</v>
      </c>
      <c r="E363" s="33">
        <v>65000</v>
      </c>
      <c r="F363" s="17">
        <f t="shared" si="7"/>
        <v>29575</v>
      </c>
      <c r="G363" s="3" t="s">
        <v>87</v>
      </c>
      <c r="H363" s="72" t="s">
        <v>103</v>
      </c>
      <c r="I363" s="3" t="s">
        <v>113</v>
      </c>
    </row>
    <row r="364" spans="1:9" x14ac:dyDescent="0.25">
      <c r="A364" s="3"/>
      <c r="B364" s="29" t="s">
        <v>422</v>
      </c>
      <c r="C364" s="31" t="s">
        <v>104</v>
      </c>
      <c r="D364" s="32">
        <v>66</v>
      </c>
      <c r="E364" s="33">
        <v>1360</v>
      </c>
      <c r="F364" s="17">
        <f t="shared" si="7"/>
        <v>89760</v>
      </c>
      <c r="G364" s="3" t="s">
        <v>87</v>
      </c>
      <c r="H364" s="72" t="s">
        <v>103</v>
      </c>
      <c r="I364" s="3" t="s">
        <v>113</v>
      </c>
    </row>
    <row r="365" spans="1:9" x14ac:dyDescent="0.25">
      <c r="A365" s="3"/>
      <c r="B365" s="29" t="s">
        <v>423</v>
      </c>
      <c r="C365" s="31" t="s">
        <v>84</v>
      </c>
      <c r="D365" s="32">
        <v>5</v>
      </c>
      <c r="E365" s="33">
        <v>794.64</v>
      </c>
      <c r="F365" s="17">
        <f t="shared" si="7"/>
        <v>3973.2</v>
      </c>
      <c r="G365" s="3" t="s">
        <v>87</v>
      </c>
      <c r="H365" s="72" t="s">
        <v>103</v>
      </c>
      <c r="I365" s="3" t="s">
        <v>113</v>
      </c>
    </row>
    <row r="366" spans="1:9" x14ac:dyDescent="0.25">
      <c r="A366" s="3"/>
      <c r="B366" s="29" t="s">
        <v>423</v>
      </c>
      <c r="C366" s="40" t="s">
        <v>84</v>
      </c>
      <c r="D366" s="41">
        <v>5</v>
      </c>
      <c r="E366" s="42">
        <v>875</v>
      </c>
      <c r="F366" s="18">
        <f t="shared" si="7"/>
        <v>4375</v>
      </c>
      <c r="G366" s="19" t="s">
        <v>87</v>
      </c>
      <c r="H366" s="73" t="s">
        <v>103</v>
      </c>
      <c r="I366" s="3" t="s">
        <v>113</v>
      </c>
    </row>
    <row r="367" spans="1:9" x14ac:dyDescent="0.25">
      <c r="A367" s="3"/>
      <c r="B367" s="29" t="s">
        <v>424</v>
      </c>
      <c r="C367" s="31" t="s">
        <v>84</v>
      </c>
      <c r="D367" s="32">
        <v>48</v>
      </c>
      <c r="E367" s="44">
        <v>875</v>
      </c>
      <c r="F367" s="25">
        <f t="shared" si="7"/>
        <v>42000</v>
      </c>
      <c r="G367" s="26" t="s">
        <v>87</v>
      </c>
      <c r="H367" s="74" t="s">
        <v>103</v>
      </c>
      <c r="I367" s="3" t="s">
        <v>113</v>
      </c>
    </row>
    <row r="368" spans="1:9" x14ac:dyDescent="0.25">
      <c r="A368" s="3"/>
      <c r="B368" s="29" t="s">
        <v>424</v>
      </c>
      <c r="C368" s="31" t="s">
        <v>84</v>
      </c>
      <c r="D368" s="41">
        <v>69</v>
      </c>
      <c r="E368" s="33">
        <v>658.93</v>
      </c>
      <c r="F368" s="17">
        <f t="shared" si="7"/>
        <v>45466.17</v>
      </c>
      <c r="G368" s="3" t="s">
        <v>87</v>
      </c>
      <c r="H368" s="72" t="s">
        <v>103</v>
      </c>
      <c r="I368" s="3" t="s">
        <v>113</v>
      </c>
    </row>
    <row r="369" spans="1:9" x14ac:dyDescent="0.25">
      <c r="A369" s="3"/>
      <c r="B369" s="29" t="s">
        <v>425</v>
      </c>
      <c r="C369" s="31" t="s">
        <v>84</v>
      </c>
      <c r="D369" s="32">
        <v>27</v>
      </c>
      <c r="E369" s="33">
        <v>676.79</v>
      </c>
      <c r="F369" s="17">
        <f t="shared" si="7"/>
        <v>18273.329999999998</v>
      </c>
      <c r="G369" s="3" t="s">
        <v>87</v>
      </c>
      <c r="H369" s="72" t="s">
        <v>103</v>
      </c>
      <c r="I369" s="3" t="s">
        <v>113</v>
      </c>
    </row>
    <row r="370" spans="1:9" x14ac:dyDescent="0.25">
      <c r="A370" s="3"/>
      <c r="B370" s="29" t="s">
        <v>426</v>
      </c>
      <c r="C370" s="40" t="s">
        <v>84</v>
      </c>
      <c r="D370" s="41">
        <v>10</v>
      </c>
      <c r="E370" s="42">
        <v>875</v>
      </c>
      <c r="F370" s="18">
        <f t="shared" si="7"/>
        <v>8750</v>
      </c>
      <c r="G370" s="19" t="s">
        <v>87</v>
      </c>
      <c r="H370" s="73" t="s">
        <v>103</v>
      </c>
      <c r="I370" s="3" t="s">
        <v>113</v>
      </c>
    </row>
    <row r="371" spans="1:9" x14ac:dyDescent="0.25">
      <c r="A371" s="3"/>
      <c r="B371" s="29" t="s">
        <v>427</v>
      </c>
      <c r="C371" s="40" t="s">
        <v>84</v>
      </c>
      <c r="D371" s="41">
        <v>155</v>
      </c>
      <c r="E371" s="33">
        <v>794.64</v>
      </c>
      <c r="F371" s="17">
        <f t="shared" si="7"/>
        <v>123169.2</v>
      </c>
      <c r="G371" s="3" t="s">
        <v>87</v>
      </c>
      <c r="H371" s="72" t="s">
        <v>103</v>
      </c>
      <c r="I371" s="3" t="s">
        <v>113</v>
      </c>
    </row>
    <row r="372" spans="1:9" x14ac:dyDescent="0.25">
      <c r="A372" s="3"/>
      <c r="B372" s="29" t="s">
        <v>428</v>
      </c>
      <c r="C372" s="31" t="s">
        <v>84</v>
      </c>
      <c r="D372" s="32">
        <v>5</v>
      </c>
      <c r="E372" s="33">
        <v>741.07</v>
      </c>
      <c r="F372" s="17">
        <f t="shared" si="7"/>
        <v>3705.3500000000004</v>
      </c>
      <c r="G372" s="3" t="s">
        <v>87</v>
      </c>
      <c r="H372" s="72" t="s">
        <v>103</v>
      </c>
      <c r="I372" s="3" t="s">
        <v>113</v>
      </c>
    </row>
    <row r="373" spans="1:9" x14ac:dyDescent="0.25">
      <c r="A373" s="3"/>
      <c r="B373" s="29" t="s">
        <v>429</v>
      </c>
      <c r="C373" s="40" t="s">
        <v>84</v>
      </c>
      <c r="D373" s="41">
        <v>60</v>
      </c>
      <c r="E373" s="33">
        <v>729.46</v>
      </c>
      <c r="F373" s="17">
        <f t="shared" si="7"/>
        <v>43767.600000000006</v>
      </c>
      <c r="G373" s="3" t="s">
        <v>87</v>
      </c>
      <c r="H373" s="72" t="s">
        <v>103</v>
      </c>
      <c r="I373" s="3" t="s">
        <v>113</v>
      </c>
    </row>
    <row r="374" spans="1:9" x14ac:dyDescent="0.25">
      <c r="A374" s="3"/>
      <c r="B374" s="29" t="s">
        <v>430</v>
      </c>
      <c r="C374" s="40" t="s">
        <v>84</v>
      </c>
      <c r="D374" s="41">
        <v>23</v>
      </c>
      <c r="E374" s="33">
        <v>678.57</v>
      </c>
      <c r="F374" s="17">
        <f t="shared" ref="F374:F400" si="8">E374*D374</f>
        <v>15607.11</v>
      </c>
      <c r="G374" s="3" t="s">
        <v>87</v>
      </c>
      <c r="H374" s="72" t="s">
        <v>103</v>
      </c>
      <c r="I374" s="3" t="s">
        <v>113</v>
      </c>
    </row>
    <row r="375" spans="1:9" x14ac:dyDescent="0.25">
      <c r="A375" s="3"/>
      <c r="B375" s="29" t="s">
        <v>431</v>
      </c>
      <c r="C375" s="40" t="s">
        <v>84</v>
      </c>
      <c r="D375" s="41">
        <v>19</v>
      </c>
      <c r="E375" s="33">
        <v>588.39</v>
      </c>
      <c r="F375" s="17">
        <f t="shared" si="8"/>
        <v>11179.41</v>
      </c>
      <c r="G375" s="3" t="s">
        <v>87</v>
      </c>
      <c r="H375" s="72" t="s">
        <v>103</v>
      </c>
      <c r="I375" s="3" t="s">
        <v>113</v>
      </c>
    </row>
    <row r="376" spans="1:9" x14ac:dyDescent="0.25">
      <c r="A376" s="3"/>
      <c r="B376" s="29" t="s">
        <v>432</v>
      </c>
      <c r="C376" s="31" t="s">
        <v>84</v>
      </c>
      <c r="D376" s="32">
        <v>19</v>
      </c>
      <c r="E376" s="44">
        <v>678.57</v>
      </c>
      <c r="F376" s="25">
        <f t="shared" si="8"/>
        <v>12892.830000000002</v>
      </c>
      <c r="G376" s="26" t="s">
        <v>87</v>
      </c>
      <c r="H376" s="74" t="s">
        <v>103</v>
      </c>
      <c r="I376" s="3" t="s">
        <v>113</v>
      </c>
    </row>
    <row r="377" spans="1:9" x14ac:dyDescent="0.25">
      <c r="A377" s="3"/>
      <c r="B377" s="29" t="s">
        <v>433</v>
      </c>
      <c r="C377" s="40" t="s">
        <v>84</v>
      </c>
      <c r="D377" s="41">
        <v>15</v>
      </c>
      <c r="E377" s="33">
        <v>678.57</v>
      </c>
      <c r="F377" s="17">
        <f t="shared" si="8"/>
        <v>10178.550000000001</v>
      </c>
      <c r="G377" s="3" t="s">
        <v>87</v>
      </c>
      <c r="H377" s="72" t="s">
        <v>103</v>
      </c>
      <c r="I377" s="3" t="s">
        <v>113</v>
      </c>
    </row>
    <row r="378" spans="1:9" x14ac:dyDescent="0.25">
      <c r="A378" s="3"/>
      <c r="B378" s="29" t="s">
        <v>434</v>
      </c>
      <c r="C378" s="40" t="s">
        <v>84</v>
      </c>
      <c r="D378" s="41">
        <v>18</v>
      </c>
      <c r="E378" s="33">
        <v>678.57</v>
      </c>
      <c r="F378" s="17">
        <f t="shared" si="8"/>
        <v>12214.26</v>
      </c>
      <c r="G378" s="3" t="s">
        <v>87</v>
      </c>
      <c r="H378" s="72" t="s">
        <v>103</v>
      </c>
      <c r="I378" s="3" t="s">
        <v>113</v>
      </c>
    </row>
    <row r="379" spans="1:9" x14ac:dyDescent="0.25">
      <c r="A379" s="3"/>
      <c r="B379" s="29" t="s">
        <v>435</v>
      </c>
      <c r="C379" s="40" t="s">
        <v>84</v>
      </c>
      <c r="D379" s="41">
        <v>41</v>
      </c>
      <c r="E379" s="33">
        <v>678.57</v>
      </c>
      <c r="F379" s="17">
        <f t="shared" si="8"/>
        <v>27821.370000000003</v>
      </c>
      <c r="G379" s="3" t="s">
        <v>87</v>
      </c>
      <c r="H379" s="72" t="s">
        <v>103</v>
      </c>
      <c r="I379" s="3" t="s">
        <v>113</v>
      </c>
    </row>
    <row r="380" spans="1:9" x14ac:dyDescent="0.25">
      <c r="A380" s="3"/>
      <c r="B380" s="29" t="s">
        <v>436</v>
      </c>
      <c r="C380" s="40" t="s">
        <v>84</v>
      </c>
      <c r="D380" s="41">
        <v>5</v>
      </c>
      <c r="E380" s="33">
        <v>781.25</v>
      </c>
      <c r="F380" s="17">
        <f t="shared" si="8"/>
        <v>3906.25</v>
      </c>
      <c r="G380" s="3" t="s">
        <v>87</v>
      </c>
      <c r="H380" s="72" t="s">
        <v>103</v>
      </c>
      <c r="I380" s="3" t="s">
        <v>113</v>
      </c>
    </row>
    <row r="381" spans="1:9" x14ac:dyDescent="0.25">
      <c r="A381" s="3"/>
      <c r="B381" s="29" t="s">
        <v>436</v>
      </c>
      <c r="C381" s="40" t="s">
        <v>110</v>
      </c>
      <c r="D381" s="41">
        <v>160</v>
      </c>
      <c r="E381" s="33">
        <v>397.32</v>
      </c>
      <c r="F381" s="17">
        <f t="shared" si="8"/>
        <v>63571.199999999997</v>
      </c>
      <c r="G381" s="3" t="s">
        <v>87</v>
      </c>
      <c r="H381" s="72" t="s">
        <v>103</v>
      </c>
      <c r="I381" s="3" t="s">
        <v>113</v>
      </c>
    </row>
    <row r="382" spans="1:9" x14ac:dyDescent="0.25">
      <c r="A382" s="3"/>
      <c r="B382" s="50" t="s">
        <v>437</v>
      </c>
      <c r="C382" s="40" t="s">
        <v>84</v>
      </c>
      <c r="D382" s="41">
        <v>3</v>
      </c>
      <c r="E382" s="42">
        <v>2400</v>
      </c>
      <c r="F382" s="18">
        <f t="shared" si="8"/>
        <v>7200</v>
      </c>
      <c r="G382" s="19" t="s">
        <v>87</v>
      </c>
      <c r="H382" s="73" t="s">
        <v>103</v>
      </c>
      <c r="I382" s="3" t="s">
        <v>113</v>
      </c>
    </row>
    <row r="383" spans="1:9" x14ac:dyDescent="0.25">
      <c r="A383" s="3"/>
      <c r="B383" s="35" t="s">
        <v>438</v>
      </c>
      <c r="C383" s="40" t="s">
        <v>110</v>
      </c>
      <c r="D383" s="41">
        <v>73</v>
      </c>
      <c r="E383" s="33">
        <v>533.92999999999995</v>
      </c>
      <c r="F383" s="17">
        <f t="shared" si="8"/>
        <v>38976.89</v>
      </c>
      <c r="G383" s="3" t="s">
        <v>87</v>
      </c>
      <c r="H383" s="72" t="s">
        <v>103</v>
      </c>
      <c r="I383" s="3" t="s">
        <v>113</v>
      </c>
    </row>
    <row r="384" spans="1:9" x14ac:dyDescent="0.25">
      <c r="A384" s="3"/>
      <c r="B384" s="35" t="s">
        <v>438</v>
      </c>
      <c r="C384" s="40" t="s">
        <v>84</v>
      </c>
      <c r="D384" s="41">
        <v>9</v>
      </c>
      <c r="E384" s="42">
        <v>298</v>
      </c>
      <c r="F384" s="18">
        <f t="shared" si="8"/>
        <v>2682</v>
      </c>
      <c r="G384" s="19" t="s">
        <v>87</v>
      </c>
      <c r="H384" s="73" t="s">
        <v>103</v>
      </c>
      <c r="I384" s="3" t="s">
        <v>113</v>
      </c>
    </row>
    <row r="385" spans="1:9" x14ac:dyDescent="0.25">
      <c r="A385" s="3"/>
      <c r="B385" s="35" t="s">
        <v>439</v>
      </c>
      <c r="C385" s="31" t="s">
        <v>84</v>
      </c>
      <c r="D385" s="32">
        <v>19</v>
      </c>
      <c r="E385" s="33">
        <v>2857.14</v>
      </c>
      <c r="F385" s="17">
        <f t="shared" si="8"/>
        <v>54285.659999999996</v>
      </c>
      <c r="G385" s="3" t="s">
        <v>87</v>
      </c>
      <c r="H385" s="72" t="s">
        <v>103</v>
      </c>
      <c r="I385" s="3" t="s">
        <v>113</v>
      </c>
    </row>
    <row r="386" spans="1:9" x14ac:dyDescent="0.25">
      <c r="A386" s="3"/>
      <c r="B386" s="35" t="s">
        <v>440</v>
      </c>
      <c r="C386" s="40" t="s">
        <v>110</v>
      </c>
      <c r="D386" s="41">
        <v>17</v>
      </c>
      <c r="E386" s="33">
        <v>526.79</v>
      </c>
      <c r="F386" s="17">
        <f t="shared" si="8"/>
        <v>8955.43</v>
      </c>
      <c r="G386" s="3" t="s">
        <v>87</v>
      </c>
      <c r="H386" s="72" t="s">
        <v>103</v>
      </c>
      <c r="I386" s="3" t="s">
        <v>113</v>
      </c>
    </row>
    <row r="387" spans="1:9" x14ac:dyDescent="0.25">
      <c r="A387" s="3"/>
      <c r="B387" s="51" t="s">
        <v>441</v>
      </c>
      <c r="C387" s="40" t="s">
        <v>110</v>
      </c>
      <c r="D387" s="41">
        <v>3</v>
      </c>
      <c r="E387" s="33">
        <v>526.79</v>
      </c>
      <c r="F387" s="17">
        <f t="shared" si="8"/>
        <v>1580.37</v>
      </c>
      <c r="G387" s="3" t="s">
        <v>87</v>
      </c>
      <c r="H387" s="72" t="s">
        <v>103</v>
      </c>
      <c r="I387" s="3" t="s">
        <v>113</v>
      </c>
    </row>
    <row r="388" spans="1:9" x14ac:dyDescent="0.25">
      <c r="A388" s="3"/>
      <c r="B388" s="35" t="s">
        <v>442</v>
      </c>
      <c r="C388" s="40" t="s">
        <v>370</v>
      </c>
      <c r="D388" s="41">
        <v>5</v>
      </c>
      <c r="E388" s="33">
        <v>4449.2</v>
      </c>
      <c r="F388" s="17">
        <f t="shared" si="8"/>
        <v>22246</v>
      </c>
      <c r="G388" s="3" t="s">
        <v>87</v>
      </c>
      <c r="H388" s="72" t="s">
        <v>103</v>
      </c>
      <c r="I388" s="3" t="s">
        <v>113</v>
      </c>
    </row>
    <row r="389" spans="1:9" x14ac:dyDescent="0.25">
      <c r="A389" s="3"/>
      <c r="B389" s="35" t="s">
        <v>443</v>
      </c>
      <c r="C389" s="40" t="s">
        <v>370</v>
      </c>
      <c r="D389" s="41">
        <v>5</v>
      </c>
      <c r="E389" s="33">
        <v>7491</v>
      </c>
      <c r="F389" s="17">
        <f t="shared" si="8"/>
        <v>37455</v>
      </c>
      <c r="G389" s="3" t="s">
        <v>87</v>
      </c>
      <c r="H389" s="72" t="s">
        <v>103</v>
      </c>
      <c r="I389" s="3" t="s">
        <v>113</v>
      </c>
    </row>
    <row r="390" spans="1:9" x14ac:dyDescent="0.25">
      <c r="A390" s="3"/>
      <c r="B390" s="29" t="s">
        <v>444</v>
      </c>
      <c r="C390" s="40" t="s">
        <v>370</v>
      </c>
      <c r="D390" s="41">
        <v>5</v>
      </c>
      <c r="E390" s="33">
        <v>3087.2</v>
      </c>
      <c r="F390" s="17">
        <f t="shared" si="8"/>
        <v>15436</v>
      </c>
      <c r="G390" s="3" t="s">
        <v>87</v>
      </c>
      <c r="H390" s="72" t="s">
        <v>103</v>
      </c>
      <c r="I390" s="3" t="s">
        <v>113</v>
      </c>
    </row>
    <row r="391" spans="1:9" x14ac:dyDescent="0.25">
      <c r="A391" s="3"/>
      <c r="B391" s="52" t="s">
        <v>445</v>
      </c>
      <c r="C391" s="40" t="s">
        <v>370</v>
      </c>
      <c r="D391" s="41">
        <v>5</v>
      </c>
      <c r="E391" s="33">
        <v>5221</v>
      </c>
      <c r="F391" s="17">
        <f t="shared" si="8"/>
        <v>26105</v>
      </c>
      <c r="G391" s="3" t="s">
        <v>87</v>
      </c>
      <c r="H391" s="72" t="s">
        <v>103</v>
      </c>
      <c r="I391" s="3" t="s">
        <v>113</v>
      </c>
    </row>
    <row r="392" spans="1:9" x14ac:dyDescent="0.25">
      <c r="A392" s="3"/>
      <c r="B392" s="29" t="s">
        <v>446</v>
      </c>
      <c r="C392" s="40" t="s">
        <v>370</v>
      </c>
      <c r="D392" s="41">
        <v>5</v>
      </c>
      <c r="E392" s="33">
        <v>6129</v>
      </c>
      <c r="F392" s="17">
        <f t="shared" si="8"/>
        <v>30645</v>
      </c>
      <c r="G392" s="3" t="s">
        <v>87</v>
      </c>
      <c r="H392" s="72" t="s">
        <v>103</v>
      </c>
      <c r="I392" s="3" t="s">
        <v>113</v>
      </c>
    </row>
    <row r="393" spans="1:9" x14ac:dyDescent="0.25">
      <c r="A393" s="3"/>
      <c r="B393" s="29" t="s">
        <v>447</v>
      </c>
      <c r="C393" s="40" t="s">
        <v>370</v>
      </c>
      <c r="D393" s="41">
        <v>2</v>
      </c>
      <c r="E393" s="33">
        <v>1964.29</v>
      </c>
      <c r="F393" s="17">
        <f t="shared" si="8"/>
        <v>3928.58</v>
      </c>
      <c r="G393" s="3" t="s">
        <v>87</v>
      </c>
      <c r="H393" s="72" t="s">
        <v>103</v>
      </c>
      <c r="I393" s="3" t="s">
        <v>113</v>
      </c>
    </row>
    <row r="394" spans="1:9" x14ac:dyDescent="0.25">
      <c r="A394" s="3"/>
      <c r="B394" s="52" t="s">
        <v>448</v>
      </c>
      <c r="C394" s="40" t="s">
        <v>104</v>
      </c>
      <c r="D394" s="41">
        <v>2</v>
      </c>
      <c r="E394" s="33">
        <v>54500</v>
      </c>
      <c r="F394" s="17">
        <f t="shared" si="8"/>
        <v>109000</v>
      </c>
      <c r="G394" s="3" t="s">
        <v>87</v>
      </c>
      <c r="H394" s="72" t="s">
        <v>103</v>
      </c>
      <c r="I394" s="3" t="s">
        <v>113</v>
      </c>
    </row>
    <row r="395" spans="1:9" x14ac:dyDescent="0.25">
      <c r="A395" s="3"/>
      <c r="B395" s="29" t="s">
        <v>449</v>
      </c>
      <c r="C395" s="40" t="s">
        <v>379</v>
      </c>
      <c r="D395" s="41">
        <v>3</v>
      </c>
      <c r="E395" s="33">
        <v>110000</v>
      </c>
      <c r="F395" s="17">
        <f t="shared" si="8"/>
        <v>330000</v>
      </c>
      <c r="G395" s="3" t="s">
        <v>87</v>
      </c>
      <c r="H395" s="72" t="s">
        <v>103</v>
      </c>
      <c r="I395" s="3" t="s">
        <v>113</v>
      </c>
    </row>
    <row r="396" spans="1:9" x14ac:dyDescent="0.25">
      <c r="A396" s="3"/>
      <c r="B396" s="29" t="s">
        <v>450</v>
      </c>
      <c r="C396" s="40" t="s">
        <v>104</v>
      </c>
      <c r="D396" s="41">
        <v>3</v>
      </c>
      <c r="E396" s="33">
        <v>68000</v>
      </c>
      <c r="F396" s="17">
        <f t="shared" si="8"/>
        <v>204000</v>
      </c>
      <c r="G396" s="3" t="s">
        <v>87</v>
      </c>
      <c r="H396" s="72" t="s">
        <v>103</v>
      </c>
      <c r="I396" s="3" t="s">
        <v>113</v>
      </c>
    </row>
    <row r="397" spans="1:9" x14ac:dyDescent="0.25">
      <c r="A397" s="3"/>
      <c r="B397" s="29" t="s">
        <v>451</v>
      </c>
      <c r="C397" s="40" t="s">
        <v>379</v>
      </c>
      <c r="D397" s="41">
        <v>3</v>
      </c>
      <c r="E397" s="33">
        <v>65000</v>
      </c>
      <c r="F397" s="17">
        <f t="shared" si="8"/>
        <v>195000</v>
      </c>
      <c r="G397" s="3" t="s">
        <v>87</v>
      </c>
      <c r="H397" s="72" t="s">
        <v>103</v>
      </c>
      <c r="I397" s="3" t="s">
        <v>113</v>
      </c>
    </row>
    <row r="398" spans="1:9" x14ac:dyDescent="0.25">
      <c r="A398" s="3"/>
      <c r="B398" s="35" t="s">
        <v>452</v>
      </c>
      <c r="C398" s="40" t="s">
        <v>379</v>
      </c>
      <c r="D398" s="41">
        <v>7</v>
      </c>
      <c r="E398" s="33">
        <v>9541.07</v>
      </c>
      <c r="F398" s="17">
        <f t="shared" si="8"/>
        <v>66787.489999999991</v>
      </c>
      <c r="G398" s="3" t="s">
        <v>87</v>
      </c>
      <c r="H398" s="72" t="s">
        <v>103</v>
      </c>
      <c r="I398" s="3" t="s">
        <v>113</v>
      </c>
    </row>
    <row r="399" spans="1:9" x14ac:dyDescent="0.25">
      <c r="A399" s="3"/>
      <c r="B399" s="35" t="s">
        <v>453</v>
      </c>
      <c r="C399" s="40" t="s">
        <v>379</v>
      </c>
      <c r="D399" s="41">
        <v>2</v>
      </c>
      <c r="E399" s="33">
        <v>13000</v>
      </c>
      <c r="F399" s="17">
        <f t="shared" si="8"/>
        <v>26000</v>
      </c>
      <c r="G399" s="3" t="s">
        <v>87</v>
      </c>
      <c r="H399" s="72" t="s">
        <v>103</v>
      </c>
      <c r="I399" s="3" t="s">
        <v>113</v>
      </c>
    </row>
    <row r="400" spans="1:9" x14ac:dyDescent="0.25">
      <c r="A400" s="3"/>
      <c r="B400" s="51" t="s">
        <v>454</v>
      </c>
      <c r="C400" s="40" t="s">
        <v>114</v>
      </c>
      <c r="D400" s="41">
        <v>2</v>
      </c>
      <c r="E400" s="33">
        <v>9800</v>
      </c>
      <c r="F400" s="17">
        <f t="shared" si="8"/>
        <v>19600</v>
      </c>
      <c r="G400" s="3" t="s">
        <v>87</v>
      </c>
      <c r="H400" s="72" t="s">
        <v>103</v>
      </c>
      <c r="I400" s="3" t="s">
        <v>113</v>
      </c>
    </row>
    <row r="401" spans="1:9" x14ac:dyDescent="0.25">
      <c r="A401" s="3"/>
      <c r="B401" s="35" t="s">
        <v>455</v>
      </c>
      <c r="C401" s="40" t="s">
        <v>379</v>
      </c>
      <c r="D401" s="41">
        <v>3</v>
      </c>
      <c r="E401" s="33">
        <v>56000</v>
      </c>
      <c r="F401" s="17">
        <f t="shared" ref="F401:F439" si="9">E401*D401</f>
        <v>168000</v>
      </c>
      <c r="G401" s="3" t="s">
        <v>87</v>
      </c>
      <c r="H401" s="72" t="s">
        <v>103</v>
      </c>
      <c r="I401" s="3" t="s">
        <v>113</v>
      </c>
    </row>
    <row r="402" spans="1:9" x14ac:dyDescent="0.25">
      <c r="A402" s="3"/>
      <c r="B402" s="29" t="s">
        <v>456</v>
      </c>
      <c r="C402" s="40" t="s">
        <v>104</v>
      </c>
      <c r="D402" s="41">
        <v>3</v>
      </c>
      <c r="E402" s="33">
        <v>320000</v>
      </c>
      <c r="F402" s="17">
        <f t="shared" si="9"/>
        <v>960000</v>
      </c>
      <c r="G402" s="3" t="s">
        <v>87</v>
      </c>
      <c r="H402" s="72" t="s">
        <v>103</v>
      </c>
      <c r="I402" s="3" t="s">
        <v>113</v>
      </c>
    </row>
    <row r="403" spans="1:9" ht="30" x14ac:dyDescent="0.25">
      <c r="A403" s="3"/>
      <c r="B403" s="53" t="s">
        <v>457</v>
      </c>
      <c r="C403" s="31" t="s">
        <v>104</v>
      </c>
      <c r="D403" s="32">
        <v>2</v>
      </c>
      <c r="E403" s="44">
        <v>34500</v>
      </c>
      <c r="F403" s="25">
        <f t="shared" si="9"/>
        <v>69000</v>
      </c>
      <c r="G403" s="26" t="s">
        <v>87</v>
      </c>
      <c r="H403" s="74" t="s">
        <v>103</v>
      </c>
      <c r="I403" s="3" t="s">
        <v>113</v>
      </c>
    </row>
    <row r="404" spans="1:9" x14ac:dyDescent="0.25">
      <c r="A404" s="3"/>
      <c r="B404" s="35" t="s">
        <v>458</v>
      </c>
      <c r="C404" s="31" t="s">
        <v>104</v>
      </c>
      <c r="D404" s="32">
        <v>20</v>
      </c>
      <c r="E404" s="33">
        <v>3488.39</v>
      </c>
      <c r="F404" s="17">
        <f t="shared" si="9"/>
        <v>69767.8</v>
      </c>
      <c r="G404" s="3" t="s">
        <v>87</v>
      </c>
      <c r="H404" s="72" t="s">
        <v>103</v>
      </c>
      <c r="I404" s="3" t="s">
        <v>113</v>
      </c>
    </row>
    <row r="405" spans="1:9" x14ac:dyDescent="0.25">
      <c r="A405" s="3"/>
      <c r="B405" s="35" t="s">
        <v>459</v>
      </c>
      <c r="C405" s="40" t="s">
        <v>104</v>
      </c>
      <c r="D405" s="41">
        <v>1</v>
      </c>
      <c r="E405" s="33">
        <v>1949.11</v>
      </c>
      <c r="F405" s="17">
        <f t="shared" si="9"/>
        <v>1949.11</v>
      </c>
      <c r="G405" s="3" t="s">
        <v>87</v>
      </c>
      <c r="H405" s="72" t="s">
        <v>103</v>
      </c>
      <c r="I405" s="3" t="s">
        <v>113</v>
      </c>
    </row>
    <row r="406" spans="1:9" x14ac:dyDescent="0.25">
      <c r="A406" s="3"/>
      <c r="B406" s="35" t="s">
        <v>460</v>
      </c>
      <c r="C406" s="40" t="s">
        <v>379</v>
      </c>
      <c r="D406" s="41">
        <v>2</v>
      </c>
      <c r="E406" s="33">
        <v>320000</v>
      </c>
      <c r="F406" s="17">
        <f t="shared" si="9"/>
        <v>640000</v>
      </c>
      <c r="G406" s="3" t="s">
        <v>87</v>
      </c>
      <c r="H406" s="72" t="s">
        <v>103</v>
      </c>
      <c r="I406" s="3" t="s">
        <v>113</v>
      </c>
    </row>
    <row r="407" spans="1:9" x14ac:dyDescent="0.25">
      <c r="A407" s="3"/>
      <c r="B407" s="52" t="s">
        <v>461</v>
      </c>
      <c r="C407" s="47" t="s">
        <v>379</v>
      </c>
      <c r="D407" s="32">
        <v>2</v>
      </c>
      <c r="E407" s="33">
        <v>250000</v>
      </c>
      <c r="F407" s="17">
        <f t="shared" si="9"/>
        <v>500000</v>
      </c>
      <c r="G407" s="3" t="s">
        <v>87</v>
      </c>
      <c r="H407" s="72" t="s">
        <v>103</v>
      </c>
      <c r="I407" s="3" t="s">
        <v>113</v>
      </c>
    </row>
    <row r="408" spans="1:9" ht="30" x14ac:dyDescent="0.25">
      <c r="A408" s="3"/>
      <c r="B408" s="29" t="s">
        <v>462</v>
      </c>
      <c r="C408" s="31" t="s">
        <v>379</v>
      </c>
      <c r="D408" s="32">
        <v>2</v>
      </c>
      <c r="E408" s="33">
        <v>52500</v>
      </c>
      <c r="F408" s="17">
        <f t="shared" si="9"/>
        <v>105000</v>
      </c>
      <c r="G408" s="3" t="s">
        <v>87</v>
      </c>
      <c r="H408" s="72" t="s">
        <v>103</v>
      </c>
      <c r="I408" s="3" t="s">
        <v>113</v>
      </c>
    </row>
    <row r="409" spans="1:9" x14ac:dyDescent="0.25">
      <c r="A409" s="3"/>
      <c r="B409" s="29" t="s">
        <v>463</v>
      </c>
      <c r="C409" s="40" t="s">
        <v>104</v>
      </c>
      <c r="D409" s="41">
        <v>16</v>
      </c>
      <c r="E409" s="54">
        <v>2154.46</v>
      </c>
      <c r="F409" s="17">
        <f t="shared" si="9"/>
        <v>34471.360000000001</v>
      </c>
      <c r="G409" s="3" t="s">
        <v>87</v>
      </c>
      <c r="H409" s="72" t="s">
        <v>103</v>
      </c>
      <c r="I409" s="3" t="s">
        <v>113</v>
      </c>
    </row>
    <row r="410" spans="1:9" ht="30" x14ac:dyDescent="0.25">
      <c r="A410" s="3"/>
      <c r="B410" s="35" t="s">
        <v>464</v>
      </c>
      <c r="C410" s="31" t="s">
        <v>104</v>
      </c>
      <c r="D410" s="32">
        <v>8</v>
      </c>
      <c r="E410" s="33">
        <v>2200</v>
      </c>
      <c r="F410" s="17">
        <f t="shared" si="9"/>
        <v>17600</v>
      </c>
      <c r="G410" s="3" t="s">
        <v>87</v>
      </c>
      <c r="H410" s="72" t="s">
        <v>103</v>
      </c>
      <c r="I410" s="3" t="s">
        <v>113</v>
      </c>
    </row>
    <row r="411" spans="1:9" x14ac:dyDescent="0.25">
      <c r="A411" s="3"/>
      <c r="B411" s="35" t="s">
        <v>465</v>
      </c>
      <c r="C411" s="40" t="s">
        <v>104</v>
      </c>
      <c r="D411" s="41">
        <v>16</v>
      </c>
      <c r="E411" s="33">
        <v>1700</v>
      </c>
      <c r="F411" s="17">
        <f t="shared" si="9"/>
        <v>27200</v>
      </c>
      <c r="G411" s="3" t="s">
        <v>87</v>
      </c>
      <c r="H411" s="72" t="s">
        <v>103</v>
      </c>
      <c r="I411" s="3" t="s">
        <v>113</v>
      </c>
    </row>
    <row r="412" spans="1:9" x14ac:dyDescent="0.25">
      <c r="A412" s="3"/>
      <c r="B412" s="35" t="s">
        <v>466</v>
      </c>
      <c r="C412" s="40" t="s">
        <v>104</v>
      </c>
      <c r="D412" s="41">
        <v>6</v>
      </c>
      <c r="E412" s="33">
        <v>631.25</v>
      </c>
      <c r="F412" s="17">
        <f t="shared" si="9"/>
        <v>3787.5</v>
      </c>
      <c r="G412" s="3" t="s">
        <v>87</v>
      </c>
      <c r="H412" s="72" t="s">
        <v>103</v>
      </c>
      <c r="I412" s="3" t="s">
        <v>113</v>
      </c>
    </row>
    <row r="413" spans="1:9" x14ac:dyDescent="0.25">
      <c r="A413" s="3"/>
      <c r="B413" s="35" t="s">
        <v>467</v>
      </c>
      <c r="C413" s="40" t="s">
        <v>104</v>
      </c>
      <c r="D413" s="41">
        <v>8</v>
      </c>
      <c r="E413" s="33">
        <v>117.86</v>
      </c>
      <c r="F413" s="17">
        <f t="shared" si="9"/>
        <v>942.88</v>
      </c>
      <c r="G413" s="3" t="s">
        <v>87</v>
      </c>
      <c r="H413" s="72" t="s">
        <v>103</v>
      </c>
      <c r="I413" s="3" t="s">
        <v>113</v>
      </c>
    </row>
    <row r="414" spans="1:9" x14ac:dyDescent="0.25">
      <c r="A414" s="3"/>
      <c r="B414" s="35" t="s">
        <v>468</v>
      </c>
      <c r="C414" s="40" t="s">
        <v>104</v>
      </c>
      <c r="D414" s="41">
        <v>8</v>
      </c>
      <c r="E414" s="33">
        <v>164.29</v>
      </c>
      <c r="F414" s="17">
        <f t="shared" si="9"/>
        <v>1314.32</v>
      </c>
      <c r="G414" s="3" t="s">
        <v>87</v>
      </c>
      <c r="H414" s="72" t="s">
        <v>103</v>
      </c>
      <c r="I414" s="3" t="s">
        <v>113</v>
      </c>
    </row>
    <row r="415" spans="1:9" x14ac:dyDescent="0.25">
      <c r="A415" s="3"/>
      <c r="B415" s="35" t="s">
        <v>469</v>
      </c>
      <c r="C415" s="31" t="s">
        <v>379</v>
      </c>
      <c r="D415" s="32">
        <v>6</v>
      </c>
      <c r="E415" s="33">
        <v>250</v>
      </c>
      <c r="F415" s="17">
        <f t="shared" si="9"/>
        <v>1500</v>
      </c>
      <c r="G415" s="3" t="s">
        <v>87</v>
      </c>
      <c r="H415" s="72" t="s">
        <v>103</v>
      </c>
      <c r="I415" s="3" t="s">
        <v>113</v>
      </c>
    </row>
    <row r="416" spans="1:9" x14ac:dyDescent="0.25">
      <c r="A416" s="3"/>
      <c r="B416" s="53" t="s">
        <v>470</v>
      </c>
      <c r="C416" s="40" t="s">
        <v>104</v>
      </c>
      <c r="D416" s="41">
        <v>4</v>
      </c>
      <c r="E416" s="33">
        <v>350</v>
      </c>
      <c r="F416" s="17">
        <f t="shared" si="9"/>
        <v>1400</v>
      </c>
      <c r="G416" s="3" t="s">
        <v>87</v>
      </c>
      <c r="H416" s="72" t="s">
        <v>103</v>
      </c>
      <c r="I416" s="3" t="s">
        <v>113</v>
      </c>
    </row>
    <row r="417" spans="1:9" x14ac:dyDescent="0.25">
      <c r="A417" s="3"/>
      <c r="B417" s="35" t="s">
        <v>471</v>
      </c>
      <c r="C417" s="40" t="s">
        <v>104</v>
      </c>
      <c r="D417" s="41">
        <v>6</v>
      </c>
      <c r="E417" s="33">
        <v>369.64</v>
      </c>
      <c r="F417" s="17">
        <f t="shared" si="9"/>
        <v>2217.84</v>
      </c>
      <c r="G417" s="3" t="s">
        <v>87</v>
      </c>
      <c r="H417" s="72" t="s">
        <v>103</v>
      </c>
      <c r="I417" s="3" t="s">
        <v>113</v>
      </c>
    </row>
    <row r="418" spans="1:9" x14ac:dyDescent="0.25">
      <c r="A418" s="3"/>
      <c r="B418" s="53" t="s">
        <v>472</v>
      </c>
      <c r="C418" s="31" t="s">
        <v>379</v>
      </c>
      <c r="D418" s="32">
        <v>2</v>
      </c>
      <c r="E418" s="33">
        <v>72000</v>
      </c>
      <c r="F418" s="17">
        <f t="shared" si="9"/>
        <v>144000</v>
      </c>
      <c r="G418" s="3" t="s">
        <v>87</v>
      </c>
      <c r="H418" s="72" t="s">
        <v>103</v>
      </c>
      <c r="I418" s="3" t="s">
        <v>113</v>
      </c>
    </row>
    <row r="419" spans="1:9" x14ac:dyDescent="0.25">
      <c r="A419" s="3"/>
      <c r="B419" s="35" t="s">
        <v>473</v>
      </c>
      <c r="C419" s="40" t="s">
        <v>379</v>
      </c>
      <c r="D419" s="41">
        <v>3</v>
      </c>
      <c r="E419" s="33">
        <v>120000</v>
      </c>
      <c r="F419" s="17">
        <f t="shared" si="9"/>
        <v>360000</v>
      </c>
      <c r="G419" s="3" t="s">
        <v>87</v>
      </c>
      <c r="H419" s="72" t="s">
        <v>103</v>
      </c>
      <c r="I419" s="3" t="s">
        <v>113</v>
      </c>
    </row>
    <row r="420" spans="1:9" x14ac:dyDescent="0.25">
      <c r="A420" s="3"/>
      <c r="B420" s="35" t="s">
        <v>474</v>
      </c>
      <c r="C420" s="40" t="s">
        <v>379</v>
      </c>
      <c r="D420" s="41">
        <v>1</v>
      </c>
      <c r="E420" s="33">
        <v>42000</v>
      </c>
      <c r="F420" s="17">
        <f t="shared" si="9"/>
        <v>42000</v>
      </c>
      <c r="G420" s="3" t="s">
        <v>87</v>
      </c>
      <c r="H420" s="72" t="s">
        <v>103</v>
      </c>
      <c r="I420" s="3" t="s">
        <v>113</v>
      </c>
    </row>
    <row r="421" spans="1:9" ht="45" x14ac:dyDescent="0.25">
      <c r="A421" s="3"/>
      <c r="B421" s="35" t="s">
        <v>475</v>
      </c>
      <c r="C421" s="31" t="s">
        <v>104</v>
      </c>
      <c r="D421" s="32">
        <v>2</v>
      </c>
      <c r="E421" s="33">
        <v>97500</v>
      </c>
      <c r="F421" s="17">
        <f t="shared" si="9"/>
        <v>195000</v>
      </c>
      <c r="G421" s="3" t="s">
        <v>87</v>
      </c>
      <c r="H421" s="72" t="s">
        <v>103</v>
      </c>
      <c r="I421" s="3" t="s">
        <v>113</v>
      </c>
    </row>
    <row r="422" spans="1:9" x14ac:dyDescent="0.25">
      <c r="A422" s="3"/>
      <c r="B422" s="35" t="s">
        <v>476</v>
      </c>
      <c r="C422" s="40" t="s">
        <v>379</v>
      </c>
      <c r="D422" s="41">
        <v>10</v>
      </c>
      <c r="E422" s="33">
        <v>11850</v>
      </c>
      <c r="F422" s="17">
        <f t="shared" si="9"/>
        <v>118500</v>
      </c>
      <c r="G422" s="3" t="s">
        <v>87</v>
      </c>
      <c r="H422" s="72" t="s">
        <v>103</v>
      </c>
      <c r="I422" s="3" t="s">
        <v>113</v>
      </c>
    </row>
    <row r="423" spans="1:9" ht="30" x14ac:dyDescent="0.25">
      <c r="A423" s="3"/>
      <c r="B423" s="35" t="s">
        <v>477</v>
      </c>
      <c r="C423" s="31" t="s">
        <v>379</v>
      </c>
      <c r="D423" s="32">
        <v>2</v>
      </c>
      <c r="E423" s="33">
        <v>4800</v>
      </c>
      <c r="F423" s="17">
        <f t="shared" si="9"/>
        <v>9600</v>
      </c>
      <c r="G423" s="3" t="s">
        <v>87</v>
      </c>
      <c r="H423" s="72" t="s">
        <v>103</v>
      </c>
      <c r="I423" s="3" t="s">
        <v>113</v>
      </c>
    </row>
    <row r="424" spans="1:9" ht="30" x14ac:dyDescent="0.25">
      <c r="A424" s="3"/>
      <c r="B424" s="35" t="s">
        <v>478</v>
      </c>
      <c r="C424" s="31" t="s">
        <v>379</v>
      </c>
      <c r="D424" s="32">
        <v>2</v>
      </c>
      <c r="E424" s="33">
        <v>3000</v>
      </c>
      <c r="F424" s="17">
        <f t="shared" si="9"/>
        <v>6000</v>
      </c>
      <c r="G424" s="3" t="s">
        <v>87</v>
      </c>
      <c r="H424" s="72" t="s">
        <v>103</v>
      </c>
      <c r="I424" s="3" t="s">
        <v>113</v>
      </c>
    </row>
    <row r="425" spans="1:9" x14ac:dyDescent="0.25">
      <c r="A425" s="3"/>
      <c r="B425" s="52" t="s">
        <v>479</v>
      </c>
      <c r="C425" s="40" t="s">
        <v>379</v>
      </c>
      <c r="D425" s="41">
        <v>3</v>
      </c>
      <c r="E425" s="33">
        <v>85500</v>
      </c>
      <c r="F425" s="17">
        <f t="shared" si="9"/>
        <v>256500</v>
      </c>
      <c r="G425" s="3" t="s">
        <v>87</v>
      </c>
      <c r="H425" s="72" t="s">
        <v>103</v>
      </c>
      <c r="I425" s="3" t="s">
        <v>113</v>
      </c>
    </row>
    <row r="426" spans="1:9" x14ac:dyDescent="0.25">
      <c r="A426" s="3"/>
      <c r="B426" s="29" t="s">
        <v>480</v>
      </c>
      <c r="C426" s="40" t="s">
        <v>379</v>
      </c>
      <c r="D426" s="41">
        <v>12</v>
      </c>
      <c r="E426" s="33">
        <v>260000</v>
      </c>
      <c r="F426" s="17">
        <f t="shared" si="9"/>
        <v>3120000</v>
      </c>
      <c r="G426" s="3" t="s">
        <v>87</v>
      </c>
      <c r="H426" s="72" t="s">
        <v>103</v>
      </c>
      <c r="I426" s="3" t="s">
        <v>113</v>
      </c>
    </row>
    <row r="427" spans="1:9" x14ac:dyDescent="0.25">
      <c r="A427" s="3"/>
      <c r="B427" s="29" t="s">
        <v>481</v>
      </c>
      <c r="C427" s="40" t="s">
        <v>379</v>
      </c>
      <c r="D427" s="41">
        <v>12</v>
      </c>
      <c r="E427" s="33">
        <v>150000</v>
      </c>
      <c r="F427" s="17">
        <f t="shared" si="9"/>
        <v>1800000</v>
      </c>
      <c r="G427" s="3" t="s">
        <v>87</v>
      </c>
      <c r="H427" s="72" t="s">
        <v>103</v>
      </c>
      <c r="I427" s="3" t="s">
        <v>113</v>
      </c>
    </row>
    <row r="428" spans="1:9" x14ac:dyDescent="0.25">
      <c r="A428" s="3"/>
      <c r="B428" s="35" t="s">
        <v>482</v>
      </c>
      <c r="C428" s="40" t="s">
        <v>379</v>
      </c>
      <c r="D428" s="41">
        <v>4</v>
      </c>
      <c r="E428" s="33">
        <v>8232</v>
      </c>
      <c r="F428" s="17">
        <f t="shared" si="9"/>
        <v>32928</v>
      </c>
      <c r="G428" s="3" t="s">
        <v>87</v>
      </c>
      <c r="H428" s="72" t="s">
        <v>103</v>
      </c>
      <c r="I428" s="3" t="s">
        <v>113</v>
      </c>
    </row>
    <row r="429" spans="1:9" ht="30" x14ac:dyDescent="0.25">
      <c r="A429" s="3"/>
      <c r="B429" s="35" t="s">
        <v>483</v>
      </c>
      <c r="C429" s="31" t="s">
        <v>379</v>
      </c>
      <c r="D429" s="32">
        <v>16</v>
      </c>
      <c r="E429" s="33">
        <v>12000</v>
      </c>
      <c r="F429" s="17">
        <f t="shared" si="9"/>
        <v>192000</v>
      </c>
      <c r="G429" s="3" t="s">
        <v>87</v>
      </c>
      <c r="H429" s="72" t="s">
        <v>103</v>
      </c>
      <c r="I429" s="3" t="s">
        <v>113</v>
      </c>
    </row>
    <row r="430" spans="1:9" ht="30" x14ac:dyDescent="0.25">
      <c r="A430" s="3"/>
      <c r="B430" s="35" t="s">
        <v>484</v>
      </c>
      <c r="C430" s="31" t="s">
        <v>379</v>
      </c>
      <c r="D430" s="32">
        <v>16</v>
      </c>
      <c r="E430" s="33">
        <v>12000</v>
      </c>
      <c r="F430" s="17">
        <f t="shared" si="9"/>
        <v>192000</v>
      </c>
      <c r="G430" s="3" t="s">
        <v>87</v>
      </c>
      <c r="H430" s="72" t="s">
        <v>103</v>
      </c>
      <c r="I430" s="3" t="s">
        <v>113</v>
      </c>
    </row>
    <row r="431" spans="1:9" x14ac:dyDescent="0.25">
      <c r="A431" s="3"/>
      <c r="B431" s="35" t="s">
        <v>485</v>
      </c>
      <c r="C431" s="40" t="s">
        <v>379</v>
      </c>
      <c r="D431" s="41">
        <v>72</v>
      </c>
      <c r="E431" s="33">
        <v>8500</v>
      </c>
      <c r="F431" s="17">
        <f t="shared" si="9"/>
        <v>612000</v>
      </c>
      <c r="G431" s="3" t="s">
        <v>87</v>
      </c>
      <c r="H431" s="72" t="s">
        <v>103</v>
      </c>
      <c r="I431" s="3" t="s">
        <v>113</v>
      </c>
    </row>
    <row r="432" spans="1:9" x14ac:dyDescent="0.25">
      <c r="A432" s="3"/>
      <c r="B432" s="35" t="s">
        <v>486</v>
      </c>
      <c r="C432" s="40" t="s">
        <v>379</v>
      </c>
      <c r="D432" s="41">
        <v>1860</v>
      </c>
      <c r="E432" s="33">
        <v>5000</v>
      </c>
      <c r="F432" s="17">
        <f t="shared" si="9"/>
        <v>9300000</v>
      </c>
      <c r="G432" s="3" t="s">
        <v>87</v>
      </c>
      <c r="H432" s="72" t="s">
        <v>103</v>
      </c>
      <c r="I432" s="3" t="s">
        <v>113</v>
      </c>
    </row>
    <row r="433" spans="1:9" x14ac:dyDescent="0.25">
      <c r="A433" s="3"/>
      <c r="B433" s="53" t="s">
        <v>487</v>
      </c>
      <c r="C433" s="40" t="s">
        <v>379</v>
      </c>
      <c r="D433" s="41">
        <v>696</v>
      </c>
      <c r="E433" s="33">
        <v>10500</v>
      </c>
      <c r="F433" s="17">
        <f t="shared" si="9"/>
        <v>7308000</v>
      </c>
      <c r="G433" s="3" t="s">
        <v>87</v>
      </c>
      <c r="H433" s="72" t="s">
        <v>103</v>
      </c>
      <c r="I433" s="3" t="s">
        <v>113</v>
      </c>
    </row>
    <row r="434" spans="1:9" ht="30" x14ac:dyDescent="0.25">
      <c r="A434" s="3"/>
      <c r="B434" s="35" t="s">
        <v>488</v>
      </c>
      <c r="C434" s="31" t="s">
        <v>379</v>
      </c>
      <c r="D434" s="32">
        <v>120</v>
      </c>
      <c r="E434" s="33">
        <v>3500</v>
      </c>
      <c r="F434" s="17">
        <f t="shared" si="9"/>
        <v>420000</v>
      </c>
      <c r="G434" s="3" t="s">
        <v>87</v>
      </c>
      <c r="H434" s="72" t="s">
        <v>103</v>
      </c>
      <c r="I434" s="3" t="s">
        <v>113</v>
      </c>
    </row>
    <row r="435" spans="1:9" ht="30" x14ac:dyDescent="0.25">
      <c r="A435" s="3"/>
      <c r="B435" s="35" t="s">
        <v>489</v>
      </c>
      <c r="C435" s="31" t="s">
        <v>379</v>
      </c>
      <c r="D435" s="32">
        <v>120</v>
      </c>
      <c r="E435" s="33">
        <v>3500</v>
      </c>
      <c r="F435" s="17">
        <f t="shared" si="9"/>
        <v>420000</v>
      </c>
      <c r="G435" s="3" t="s">
        <v>87</v>
      </c>
      <c r="H435" s="72" t="s">
        <v>103</v>
      </c>
      <c r="I435" s="3" t="s">
        <v>113</v>
      </c>
    </row>
    <row r="436" spans="1:9" ht="30" x14ac:dyDescent="0.25">
      <c r="A436" s="3"/>
      <c r="B436" s="35" t="s">
        <v>490</v>
      </c>
      <c r="C436" s="31" t="s">
        <v>379</v>
      </c>
      <c r="D436" s="32">
        <v>48</v>
      </c>
      <c r="E436" s="33">
        <v>3500</v>
      </c>
      <c r="F436" s="17">
        <f t="shared" si="9"/>
        <v>168000</v>
      </c>
      <c r="G436" s="3" t="s">
        <v>87</v>
      </c>
      <c r="H436" s="72" t="s">
        <v>103</v>
      </c>
      <c r="I436" s="3" t="s">
        <v>113</v>
      </c>
    </row>
    <row r="437" spans="1:9" ht="30" x14ac:dyDescent="0.25">
      <c r="A437" s="3"/>
      <c r="B437" s="35" t="s">
        <v>491</v>
      </c>
      <c r="C437" s="31" t="s">
        <v>379</v>
      </c>
      <c r="D437" s="32">
        <v>48</v>
      </c>
      <c r="E437" s="33">
        <v>3500</v>
      </c>
      <c r="F437" s="17">
        <f t="shared" si="9"/>
        <v>168000</v>
      </c>
      <c r="G437" s="3" t="s">
        <v>87</v>
      </c>
      <c r="H437" s="72" t="s">
        <v>103</v>
      </c>
      <c r="I437" s="3" t="s">
        <v>113</v>
      </c>
    </row>
    <row r="438" spans="1:9" x14ac:dyDescent="0.25">
      <c r="A438" s="3"/>
      <c r="B438" s="35" t="s">
        <v>492</v>
      </c>
      <c r="C438" s="31" t="s">
        <v>379</v>
      </c>
      <c r="D438" s="41">
        <v>54</v>
      </c>
      <c r="E438" s="33">
        <v>7500</v>
      </c>
      <c r="F438" s="17">
        <f t="shared" si="9"/>
        <v>405000</v>
      </c>
      <c r="G438" s="3" t="s">
        <v>87</v>
      </c>
      <c r="H438" s="72" t="s">
        <v>103</v>
      </c>
      <c r="I438" s="3" t="s">
        <v>113</v>
      </c>
    </row>
    <row r="439" spans="1:9" x14ac:dyDescent="0.25">
      <c r="A439" s="3"/>
      <c r="B439" s="35" t="s">
        <v>493</v>
      </c>
      <c r="C439" s="31" t="s">
        <v>379</v>
      </c>
      <c r="D439" s="41">
        <v>54</v>
      </c>
      <c r="E439" s="33">
        <v>12000</v>
      </c>
      <c r="F439" s="17">
        <f t="shared" si="9"/>
        <v>648000</v>
      </c>
      <c r="G439" s="3" t="s">
        <v>87</v>
      </c>
      <c r="H439" s="72" t="s">
        <v>103</v>
      </c>
      <c r="I439" s="3" t="s">
        <v>113</v>
      </c>
    </row>
    <row r="440" spans="1:9" x14ac:dyDescent="0.25">
      <c r="A440" s="3"/>
      <c r="B440" s="35" t="s">
        <v>494</v>
      </c>
      <c r="C440" s="31" t="s">
        <v>379</v>
      </c>
      <c r="D440" s="41">
        <v>24</v>
      </c>
      <c r="E440" s="33">
        <v>14345</v>
      </c>
      <c r="F440" s="17">
        <f t="shared" ref="F440:F476" si="10">E440*D440</f>
        <v>344280</v>
      </c>
      <c r="G440" s="3" t="s">
        <v>87</v>
      </c>
      <c r="H440" s="72" t="s">
        <v>103</v>
      </c>
      <c r="I440" s="3" t="s">
        <v>113</v>
      </c>
    </row>
    <row r="441" spans="1:9" x14ac:dyDescent="0.25">
      <c r="A441" s="3"/>
      <c r="B441" s="52" t="s">
        <v>495</v>
      </c>
      <c r="C441" s="31" t="s">
        <v>379</v>
      </c>
      <c r="D441" s="32">
        <v>60</v>
      </c>
      <c r="E441" s="33">
        <v>361.61</v>
      </c>
      <c r="F441" s="17">
        <f t="shared" si="10"/>
        <v>21696.600000000002</v>
      </c>
      <c r="G441" s="3" t="s">
        <v>87</v>
      </c>
      <c r="H441" s="72" t="s">
        <v>103</v>
      </c>
      <c r="I441" s="3" t="s">
        <v>113</v>
      </c>
    </row>
    <row r="442" spans="1:9" x14ac:dyDescent="0.25">
      <c r="A442" s="3"/>
      <c r="B442" s="29" t="s">
        <v>496</v>
      </c>
      <c r="C442" s="31" t="s">
        <v>379</v>
      </c>
      <c r="D442" s="41">
        <v>15</v>
      </c>
      <c r="E442" s="33">
        <v>120.54</v>
      </c>
      <c r="F442" s="17">
        <f t="shared" si="10"/>
        <v>1808.1000000000001</v>
      </c>
      <c r="G442" s="3" t="s">
        <v>87</v>
      </c>
      <c r="H442" s="72" t="s">
        <v>103</v>
      </c>
      <c r="I442" s="3" t="s">
        <v>113</v>
      </c>
    </row>
    <row r="443" spans="1:9" ht="30" x14ac:dyDescent="0.25">
      <c r="A443" s="3"/>
      <c r="B443" s="53" t="s">
        <v>497</v>
      </c>
      <c r="C443" s="31" t="s">
        <v>379</v>
      </c>
      <c r="D443" s="32">
        <v>48</v>
      </c>
      <c r="E443" s="33">
        <v>1250</v>
      </c>
      <c r="F443" s="17">
        <f t="shared" si="10"/>
        <v>60000</v>
      </c>
      <c r="G443" s="3" t="s">
        <v>87</v>
      </c>
      <c r="H443" s="72" t="s">
        <v>103</v>
      </c>
      <c r="I443" s="3" t="s">
        <v>113</v>
      </c>
    </row>
    <row r="444" spans="1:9" x14ac:dyDescent="0.25">
      <c r="A444" s="3"/>
      <c r="B444" s="35" t="s">
        <v>498</v>
      </c>
      <c r="C444" s="31" t="s">
        <v>379</v>
      </c>
      <c r="D444" s="41">
        <v>60</v>
      </c>
      <c r="E444" s="33">
        <v>133.93</v>
      </c>
      <c r="F444" s="17">
        <f t="shared" si="10"/>
        <v>8035.8</v>
      </c>
      <c r="G444" s="3" t="s">
        <v>87</v>
      </c>
      <c r="H444" s="72" t="s">
        <v>103</v>
      </c>
      <c r="I444" s="3" t="s">
        <v>113</v>
      </c>
    </row>
    <row r="445" spans="1:9" ht="30" x14ac:dyDescent="0.25">
      <c r="A445" s="3"/>
      <c r="B445" s="35" t="s">
        <v>499</v>
      </c>
      <c r="C445" s="31" t="s">
        <v>379</v>
      </c>
      <c r="D445" s="32">
        <v>6</v>
      </c>
      <c r="E445" s="33">
        <v>1116.07</v>
      </c>
      <c r="F445" s="17">
        <f t="shared" si="10"/>
        <v>6696.42</v>
      </c>
      <c r="G445" s="3" t="s">
        <v>87</v>
      </c>
      <c r="H445" s="72" t="s">
        <v>103</v>
      </c>
      <c r="I445" s="3" t="s">
        <v>113</v>
      </c>
    </row>
    <row r="446" spans="1:9" x14ac:dyDescent="0.25">
      <c r="A446" s="3"/>
      <c r="B446" s="35" t="s">
        <v>500</v>
      </c>
      <c r="C446" s="31" t="s">
        <v>379</v>
      </c>
      <c r="D446" s="41">
        <v>12</v>
      </c>
      <c r="E446" s="33">
        <v>1714.29</v>
      </c>
      <c r="F446" s="17">
        <f t="shared" si="10"/>
        <v>20571.48</v>
      </c>
      <c r="G446" s="3" t="s">
        <v>87</v>
      </c>
      <c r="H446" s="72" t="s">
        <v>103</v>
      </c>
      <c r="I446" s="3" t="s">
        <v>113</v>
      </c>
    </row>
    <row r="447" spans="1:9" x14ac:dyDescent="0.25">
      <c r="A447" s="3"/>
      <c r="B447" s="35" t="s">
        <v>501</v>
      </c>
      <c r="C447" s="31" t="s">
        <v>379</v>
      </c>
      <c r="D447" s="41">
        <v>18</v>
      </c>
      <c r="E447" s="33">
        <v>1383.93</v>
      </c>
      <c r="F447" s="17">
        <f t="shared" si="10"/>
        <v>24910.74</v>
      </c>
      <c r="G447" s="3" t="s">
        <v>87</v>
      </c>
      <c r="H447" s="72" t="s">
        <v>103</v>
      </c>
      <c r="I447" s="3" t="s">
        <v>113</v>
      </c>
    </row>
    <row r="448" spans="1:9" x14ac:dyDescent="0.25">
      <c r="A448" s="3"/>
      <c r="B448" s="35" t="s">
        <v>502</v>
      </c>
      <c r="C448" s="31" t="s">
        <v>379</v>
      </c>
      <c r="D448" s="41">
        <v>60</v>
      </c>
      <c r="E448" s="33">
        <v>1900</v>
      </c>
      <c r="F448" s="17">
        <f t="shared" si="10"/>
        <v>114000</v>
      </c>
      <c r="G448" s="3" t="s">
        <v>87</v>
      </c>
      <c r="H448" s="72" t="s">
        <v>103</v>
      </c>
      <c r="I448" s="3" t="s">
        <v>113</v>
      </c>
    </row>
    <row r="449" spans="1:9" x14ac:dyDescent="0.25">
      <c r="A449" s="3"/>
      <c r="B449" s="57" t="s">
        <v>503</v>
      </c>
      <c r="C449" s="31" t="s">
        <v>379</v>
      </c>
      <c r="D449" s="32">
        <v>60</v>
      </c>
      <c r="E449" s="33">
        <v>1800</v>
      </c>
      <c r="F449" s="17">
        <f t="shared" si="10"/>
        <v>108000</v>
      </c>
      <c r="G449" s="3" t="s">
        <v>87</v>
      </c>
      <c r="H449" s="72" t="s">
        <v>103</v>
      </c>
      <c r="I449" s="3" t="s">
        <v>113</v>
      </c>
    </row>
    <row r="450" spans="1:9" x14ac:dyDescent="0.25">
      <c r="A450" s="3"/>
      <c r="B450" s="35" t="s">
        <v>504</v>
      </c>
      <c r="C450" s="31" t="s">
        <v>379</v>
      </c>
      <c r="D450" s="41">
        <v>12</v>
      </c>
      <c r="E450" s="33">
        <v>24000</v>
      </c>
      <c r="F450" s="17">
        <f t="shared" si="10"/>
        <v>288000</v>
      </c>
      <c r="G450" s="3" t="s">
        <v>87</v>
      </c>
      <c r="H450" s="72" t="s">
        <v>103</v>
      </c>
      <c r="I450" s="3" t="s">
        <v>113</v>
      </c>
    </row>
    <row r="451" spans="1:9" ht="30" x14ac:dyDescent="0.25">
      <c r="A451" s="3"/>
      <c r="B451" s="35" t="s">
        <v>505</v>
      </c>
      <c r="C451" s="31" t="s">
        <v>379</v>
      </c>
      <c r="D451" s="32">
        <v>6</v>
      </c>
      <c r="E451" s="33">
        <v>1133.93</v>
      </c>
      <c r="F451" s="17">
        <f t="shared" si="10"/>
        <v>6803.58</v>
      </c>
      <c r="G451" s="3" t="s">
        <v>87</v>
      </c>
      <c r="H451" s="72" t="s">
        <v>103</v>
      </c>
      <c r="I451" s="3" t="s">
        <v>113</v>
      </c>
    </row>
    <row r="452" spans="1:9" ht="30" x14ac:dyDescent="0.25">
      <c r="A452" s="3"/>
      <c r="B452" s="35" t="s">
        <v>506</v>
      </c>
      <c r="C452" s="31" t="s">
        <v>379</v>
      </c>
      <c r="D452" s="32">
        <v>1680</v>
      </c>
      <c r="E452" s="33">
        <v>180</v>
      </c>
      <c r="F452" s="17">
        <f t="shared" si="10"/>
        <v>302400</v>
      </c>
      <c r="G452" s="3" t="s">
        <v>87</v>
      </c>
      <c r="H452" s="72" t="s">
        <v>103</v>
      </c>
      <c r="I452" s="3" t="s">
        <v>113</v>
      </c>
    </row>
    <row r="453" spans="1:9" x14ac:dyDescent="0.25">
      <c r="A453" s="3"/>
      <c r="B453" s="35" t="s">
        <v>507</v>
      </c>
      <c r="C453" s="31" t="s">
        <v>379</v>
      </c>
      <c r="D453" s="41">
        <v>24</v>
      </c>
      <c r="E453" s="33">
        <v>9000</v>
      </c>
      <c r="F453" s="17">
        <f t="shared" si="10"/>
        <v>216000</v>
      </c>
      <c r="G453" s="3" t="s">
        <v>87</v>
      </c>
      <c r="H453" s="72" t="s">
        <v>103</v>
      </c>
      <c r="I453" s="3" t="s">
        <v>113</v>
      </c>
    </row>
    <row r="454" spans="1:9" x14ac:dyDescent="0.25">
      <c r="A454" s="3"/>
      <c r="B454" s="35" t="s">
        <v>508</v>
      </c>
      <c r="C454" s="31" t="s">
        <v>379</v>
      </c>
      <c r="D454" s="41">
        <v>48</v>
      </c>
      <c r="E454" s="33">
        <v>12000</v>
      </c>
      <c r="F454" s="17">
        <f t="shared" si="10"/>
        <v>576000</v>
      </c>
      <c r="G454" s="3" t="s">
        <v>87</v>
      </c>
      <c r="H454" s="72" t="s">
        <v>103</v>
      </c>
      <c r="I454" s="3" t="s">
        <v>113</v>
      </c>
    </row>
    <row r="455" spans="1:9" ht="30" x14ac:dyDescent="0.25">
      <c r="A455" s="3"/>
      <c r="B455" s="35" t="s">
        <v>509</v>
      </c>
      <c r="C455" s="31" t="s">
        <v>379</v>
      </c>
      <c r="D455" s="32">
        <v>12</v>
      </c>
      <c r="E455" s="33">
        <v>15000</v>
      </c>
      <c r="F455" s="17">
        <f t="shared" si="10"/>
        <v>180000</v>
      </c>
      <c r="G455" s="3" t="s">
        <v>87</v>
      </c>
      <c r="H455" s="72" t="s">
        <v>103</v>
      </c>
      <c r="I455" s="3" t="s">
        <v>113</v>
      </c>
    </row>
    <row r="456" spans="1:9" ht="30" x14ac:dyDescent="0.25">
      <c r="A456" s="3"/>
      <c r="B456" s="35" t="s">
        <v>510</v>
      </c>
      <c r="C456" s="31" t="s">
        <v>379</v>
      </c>
      <c r="D456" s="32">
        <v>4</v>
      </c>
      <c r="E456" s="33">
        <v>8421.34</v>
      </c>
      <c r="F456" s="17">
        <f t="shared" si="10"/>
        <v>33685.360000000001</v>
      </c>
      <c r="G456" s="3" t="s">
        <v>87</v>
      </c>
      <c r="H456" s="72" t="s">
        <v>103</v>
      </c>
      <c r="I456" s="3" t="s">
        <v>113</v>
      </c>
    </row>
    <row r="457" spans="1:9" x14ac:dyDescent="0.25">
      <c r="A457" s="3"/>
      <c r="B457" s="29" t="s">
        <v>511</v>
      </c>
      <c r="C457" s="31" t="s">
        <v>379</v>
      </c>
      <c r="D457" s="41">
        <v>8</v>
      </c>
      <c r="E457" s="42">
        <v>130000</v>
      </c>
      <c r="F457" s="18">
        <f t="shared" si="10"/>
        <v>1040000</v>
      </c>
      <c r="G457" s="19" t="s">
        <v>87</v>
      </c>
      <c r="H457" s="73" t="s">
        <v>109</v>
      </c>
      <c r="I457" s="3" t="s">
        <v>113</v>
      </c>
    </row>
    <row r="458" spans="1:9" ht="30" x14ac:dyDescent="0.25">
      <c r="A458" s="3"/>
      <c r="B458" s="35" t="s">
        <v>512</v>
      </c>
      <c r="C458" s="31" t="s">
        <v>379</v>
      </c>
      <c r="D458" s="32">
        <v>5</v>
      </c>
      <c r="E458" s="33">
        <v>25000</v>
      </c>
      <c r="F458" s="17">
        <f t="shared" si="10"/>
        <v>125000</v>
      </c>
      <c r="G458" s="3" t="s">
        <v>87</v>
      </c>
      <c r="H458" s="72" t="s">
        <v>103</v>
      </c>
      <c r="I458" s="3" t="s">
        <v>113</v>
      </c>
    </row>
    <row r="459" spans="1:9" x14ac:dyDescent="0.25">
      <c r="A459" s="3"/>
      <c r="B459" s="35" t="s">
        <v>513</v>
      </c>
      <c r="C459" s="31" t="s">
        <v>379</v>
      </c>
      <c r="D459" s="41">
        <v>5</v>
      </c>
      <c r="E459" s="33">
        <v>25000</v>
      </c>
      <c r="F459" s="17">
        <f t="shared" si="10"/>
        <v>125000</v>
      </c>
      <c r="G459" s="3" t="s">
        <v>87</v>
      </c>
      <c r="H459" s="72" t="s">
        <v>103</v>
      </c>
      <c r="I459" s="3" t="s">
        <v>113</v>
      </c>
    </row>
    <row r="460" spans="1:9" x14ac:dyDescent="0.25">
      <c r="A460" s="3"/>
      <c r="B460" s="35" t="s">
        <v>514</v>
      </c>
      <c r="C460" s="31" t="s">
        <v>379</v>
      </c>
      <c r="D460" s="41">
        <v>6</v>
      </c>
      <c r="E460" s="33">
        <v>7366.07</v>
      </c>
      <c r="F460" s="17">
        <f t="shared" si="10"/>
        <v>44196.42</v>
      </c>
      <c r="G460" s="3" t="s">
        <v>87</v>
      </c>
      <c r="H460" s="72" t="s">
        <v>103</v>
      </c>
      <c r="I460" s="3" t="s">
        <v>113</v>
      </c>
    </row>
    <row r="461" spans="1:9" x14ac:dyDescent="0.25">
      <c r="A461" s="3"/>
      <c r="B461" s="35" t="s">
        <v>515</v>
      </c>
      <c r="C461" s="31" t="s">
        <v>379</v>
      </c>
      <c r="D461" s="32">
        <v>12</v>
      </c>
      <c r="E461" s="33">
        <v>2200</v>
      </c>
      <c r="F461" s="17">
        <f t="shared" si="10"/>
        <v>26400</v>
      </c>
      <c r="G461" s="3" t="s">
        <v>87</v>
      </c>
      <c r="H461" s="72" t="s">
        <v>103</v>
      </c>
      <c r="I461" s="3" t="s">
        <v>113</v>
      </c>
    </row>
    <row r="462" spans="1:9" x14ac:dyDescent="0.25">
      <c r="A462" s="3"/>
      <c r="B462" s="35" t="s">
        <v>516</v>
      </c>
      <c r="C462" s="31" t="s">
        <v>379</v>
      </c>
      <c r="D462" s="41">
        <v>12</v>
      </c>
      <c r="E462" s="33">
        <v>1383.93</v>
      </c>
      <c r="F462" s="17">
        <f t="shared" si="10"/>
        <v>16607.16</v>
      </c>
      <c r="G462" s="3" t="s">
        <v>87</v>
      </c>
      <c r="H462" s="72" t="s">
        <v>103</v>
      </c>
      <c r="I462" s="3" t="s">
        <v>113</v>
      </c>
    </row>
    <row r="463" spans="1:9" x14ac:dyDescent="0.25">
      <c r="A463" s="3"/>
      <c r="B463" s="35" t="s">
        <v>517</v>
      </c>
      <c r="C463" s="31" t="s">
        <v>379</v>
      </c>
      <c r="D463" s="41">
        <v>12</v>
      </c>
      <c r="E463" s="33">
        <v>1000</v>
      </c>
      <c r="F463" s="17">
        <f t="shared" si="10"/>
        <v>12000</v>
      </c>
      <c r="G463" s="3" t="s">
        <v>87</v>
      </c>
      <c r="H463" s="72" t="s">
        <v>103</v>
      </c>
      <c r="I463" s="3" t="s">
        <v>113</v>
      </c>
    </row>
    <row r="464" spans="1:9" ht="30" x14ac:dyDescent="0.25">
      <c r="A464" s="3"/>
      <c r="B464" s="53" t="s">
        <v>518</v>
      </c>
      <c r="C464" s="31" t="s">
        <v>379</v>
      </c>
      <c r="D464" s="32">
        <v>10</v>
      </c>
      <c r="E464" s="33">
        <v>1419.64</v>
      </c>
      <c r="F464" s="17">
        <f t="shared" si="10"/>
        <v>14196.400000000001</v>
      </c>
      <c r="G464" s="3" t="s">
        <v>87</v>
      </c>
      <c r="H464" s="72" t="s">
        <v>103</v>
      </c>
      <c r="I464" s="3" t="s">
        <v>113</v>
      </c>
    </row>
    <row r="465" spans="1:9" ht="30" x14ac:dyDescent="0.25">
      <c r="A465" s="3"/>
      <c r="B465" s="35" t="s">
        <v>519</v>
      </c>
      <c r="C465" s="31" t="s">
        <v>379</v>
      </c>
      <c r="D465" s="32">
        <v>5</v>
      </c>
      <c r="E465" s="33">
        <v>10044.64</v>
      </c>
      <c r="F465" s="17">
        <f t="shared" si="10"/>
        <v>50223.199999999997</v>
      </c>
      <c r="G465" s="3" t="s">
        <v>87</v>
      </c>
      <c r="H465" s="72" t="s">
        <v>103</v>
      </c>
      <c r="I465" s="3" t="s">
        <v>113</v>
      </c>
    </row>
    <row r="466" spans="1:9" x14ac:dyDescent="0.25">
      <c r="A466" s="3"/>
      <c r="B466" s="35" t="s">
        <v>520</v>
      </c>
      <c r="C466" s="31" t="s">
        <v>379</v>
      </c>
      <c r="D466" s="41">
        <v>3</v>
      </c>
      <c r="E466" s="33">
        <v>9600</v>
      </c>
      <c r="F466" s="17">
        <f t="shared" si="10"/>
        <v>28800</v>
      </c>
      <c r="G466" s="3" t="s">
        <v>87</v>
      </c>
      <c r="H466" s="72" t="s">
        <v>103</v>
      </c>
      <c r="I466" s="3" t="s">
        <v>113</v>
      </c>
    </row>
    <row r="467" spans="1:9" x14ac:dyDescent="0.25">
      <c r="A467" s="3"/>
      <c r="B467" s="35" t="s">
        <v>521</v>
      </c>
      <c r="C467" s="31" t="s">
        <v>379</v>
      </c>
      <c r="D467" s="41">
        <v>3</v>
      </c>
      <c r="E467" s="33">
        <v>30453.5</v>
      </c>
      <c r="F467" s="17">
        <f t="shared" si="10"/>
        <v>91360.5</v>
      </c>
      <c r="G467" s="3" t="s">
        <v>87</v>
      </c>
      <c r="H467" s="72" t="s">
        <v>103</v>
      </c>
      <c r="I467" s="3" t="s">
        <v>113</v>
      </c>
    </row>
    <row r="468" spans="1:9" x14ac:dyDescent="0.25">
      <c r="A468" s="3"/>
      <c r="B468" s="35" t="s">
        <v>522</v>
      </c>
      <c r="C468" s="31" t="s">
        <v>379</v>
      </c>
      <c r="D468" s="41">
        <v>6</v>
      </c>
      <c r="E468" s="33">
        <v>7161.7</v>
      </c>
      <c r="F468" s="17">
        <f t="shared" si="10"/>
        <v>42970.2</v>
      </c>
      <c r="G468" s="3" t="s">
        <v>87</v>
      </c>
      <c r="H468" s="72" t="s">
        <v>109</v>
      </c>
      <c r="I468" s="3" t="s">
        <v>113</v>
      </c>
    </row>
    <row r="469" spans="1:9" x14ac:dyDescent="0.25">
      <c r="A469" s="3"/>
      <c r="B469" s="35" t="s">
        <v>523</v>
      </c>
      <c r="C469" s="31" t="s">
        <v>379</v>
      </c>
      <c r="D469" s="41">
        <v>4</v>
      </c>
      <c r="E469" s="33">
        <v>7161.7</v>
      </c>
      <c r="F469" s="17">
        <f t="shared" si="10"/>
        <v>28646.799999999999</v>
      </c>
      <c r="G469" s="3" t="s">
        <v>87</v>
      </c>
      <c r="H469" s="72" t="s">
        <v>103</v>
      </c>
      <c r="I469" s="3" t="s">
        <v>113</v>
      </c>
    </row>
    <row r="470" spans="1:9" x14ac:dyDescent="0.25">
      <c r="A470" s="3"/>
      <c r="B470" s="35" t="s">
        <v>524</v>
      </c>
      <c r="C470" s="31" t="s">
        <v>379</v>
      </c>
      <c r="D470" s="32">
        <v>3</v>
      </c>
      <c r="E470" s="33">
        <v>6000</v>
      </c>
      <c r="F470" s="17">
        <f t="shared" si="10"/>
        <v>18000</v>
      </c>
      <c r="G470" s="3" t="s">
        <v>87</v>
      </c>
      <c r="H470" s="72" t="s">
        <v>109</v>
      </c>
      <c r="I470" s="3" t="s">
        <v>113</v>
      </c>
    </row>
    <row r="471" spans="1:9" x14ac:dyDescent="0.25">
      <c r="A471" s="3"/>
      <c r="B471" s="29" t="s">
        <v>525</v>
      </c>
      <c r="C471" s="31" t="s">
        <v>379</v>
      </c>
      <c r="D471" s="41">
        <v>4</v>
      </c>
      <c r="E471" s="33">
        <v>7000</v>
      </c>
      <c r="F471" s="17">
        <f t="shared" si="10"/>
        <v>28000</v>
      </c>
      <c r="G471" s="3" t="s">
        <v>87</v>
      </c>
      <c r="H471" s="72" t="s">
        <v>103</v>
      </c>
      <c r="I471" s="3" t="s">
        <v>113</v>
      </c>
    </row>
    <row r="472" spans="1:9" x14ac:dyDescent="0.25">
      <c r="A472" s="3"/>
      <c r="B472" s="52" t="s">
        <v>526</v>
      </c>
      <c r="C472" s="31" t="s">
        <v>379</v>
      </c>
      <c r="D472" s="41">
        <v>11</v>
      </c>
      <c r="E472" s="33">
        <v>1020</v>
      </c>
      <c r="F472" s="17">
        <f t="shared" si="10"/>
        <v>11220</v>
      </c>
      <c r="G472" s="3" t="s">
        <v>87</v>
      </c>
      <c r="H472" s="72" t="s">
        <v>103</v>
      </c>
      <c r="I472" s="3" t="s">
        <v>113</v>
      </c>
    </row>
    <row r="473" spans="1:9" ht="30" x14ac:dyDescent="0.25">
      <c r="A473" s="3"/>
      <c r="B473" s="29" t="s">
        <v>527</v>
      </c>
      <c r="C473" s="31" t="s">
        <v>379</v>
      </c>
      <c r="D473" s="32">
        <v>11</v>
      </c>
      <c r="E473" s="33">
        <v>1151</v>
      </c>
      <c r="F473" s="17">
        <f t="shared" si="10"/>
        <v>12661</v>
      </c>
      <c r="G473" s="3" t="s">
        <v>87</v>
      </c>
      <c r="H473" s="72" t="s">
        <v>103</v>
      </c>
      <c r="I473" s="3" t="s">
        <v>113</v>
      </c>
    </row>
    <row r="474" spans="1:9" ht="30" x14ac:dyDescent="0.25">
      <c r="A474" s="3"/>
      <c r="B474" s="29" t="s">
        <v>528</v>
      </c>
      <c r="C474" s="31" t="s">
        <v>379</v>
      </c>
      <c r="D474" s="32">
        <v>11</v>
      </c>
      <c r="E474" s="33">
        <v>1152</v>
      </c>
      <c r="F474" s="17">
        <f t="shared" si="10"/>
        <v>12672</v>
      </c>
      <c r="G474" s="3" t="s">
        <v>87</v>
      </c>
      <c r="H474" s="72" t="s">
        <v>103</v>
      </c>
      <c r="I474" s="3" t="s">
        <v>113</v>
      </c>
    </row>
    <row r="475" spans="1:9" ht="30" x14ac:dyDescent="0.25">
      <c r="A475" s="3"/>
      <c r="B475" s="35" t="s">
        <v>529</v>
      </c>
      <c r="C475" s="31" t="s">
        <v>379</v>
      </c>
      <c r="D475" s="32">
        <v>3</v>
      </c>
      <c r="E475" s="33">
        <v>4320</v>
      </c>
      <c r="F475" s="17">
        <f t="shared" si="10"/>
        <v>12960</v>
      </c>
      <c r="G475" s="3" t="s">
        <v>87</v>
      </c>
      <c r="H475" s="72" t="s">
        <v>103</v>
      </c>
      <c r="I475" s="3" t="s">
        <v>113</v>
      </c>
    </row>
    <row r="476" spans="1:9" ht="30" x14ac:dyDescent="0.25">
      <c r="A476" s="3"/>
      <c r="B476" s="35" t="s">
        <v>530</v>
      </c>
      <c r="C476" s="31" t="s">
        <v>379</v>
      </c>
      <c r="D476" s="32">
        <v>2</v>
      </c>
      <c r="E476" s="33">
        <v>14000</v>
      </c>
      <c r="F476" s="17">
        <f t="shared" si="10"/>
        <v>28000</v>
      </c>
      <c r="G476" s="3" t="s">
        <v>87</v>
      </c>
      <c r="H476" s="72" t="s">
        <v>103</v>
      </c>
      <c r="I476" s="3" t="s">
        <v>113</v>
      </c>
    </row>
    <row r="477" spans="1:9" ht="30" x14ac:dyDescent="0.25">
      <c r="A477" s="3"/>
      <c r="B477" s="35" t="s">
        <v>531</v>
      </c>
      <c r="C477" s="31" t="s">
        <v>379</v>
      </c>
      <c r="D477" s="32">
        <v>3</v>
      </c>
      <c r="E477" s="33">
        <v>7161.7</v>
      </c>
      <c r="F477" s="17">
        <f t="shared" ref="F477:F508" si="11">E477*D477</f>
        <v>21485.1</v>
      </c>
      <c r="G477" s="3" t="s">
        <v>87</v>
      </c>
      <c r="H477" s="72" t="s">
        <v>103</v>
      </c>
      <c r="I477" s="3" t="s">
        <v>113</v>
      </c>
    </row>
    <row r="478" spans="1:9" ht="30" x14ac:dyDescent="0.25">
      <c r="A478" s="3"/>
      <c r="B478" s="35" t="s">
        <v>532</v>
      </c>
      <c r="C478" s="31" t="s">
        <v>379</v>
      </c>
      <c r="D478" s="32">
        <v>12</v>
      </c>
      <c r="E478" s="33">
        <v>799</v>
      </c>
      <c r="F478" s="17">
        <f t="shared" si="11"/>
        <v>9588</v>
      </c>
      <c r="G478" s="3" t="s">
        <v>87</v>
      </c>
      <c r="H478" s="72" t="s">
        <v>103</v>
      </c>
      <c r="I478" s="3" t="s">
        <v>113</v>
      </c>
    </row>
    <row r="479" spans="1:9" x14ac:dyDescent="0.25">
      <c r="A479" s="3"/>
      <c r="B479" s="35" t="s">
        <v>533</v>
      </c>
      <c r="C479" s="31" t="s">
        <v>379</v>
      </c>
      <c r="D479" s="41">
        <v>12</v>
      </c>
      <c r="E479" s="33">
        <v>998</v>
      </c>
      <c r="F479" s="17">
        <f t="shared" si="11"/>
        <v>11976</v>
      </c>
      <c r="G479" s="3" t="s">
        <v>87</v>
      </c>
      <c r="H479" s="72" t="s">
        <v>103</v>
      </c>
      <c r="I479" s="3" t="s">
        <v>113</v>
      </c>
    </row>
    <row r="480" spans="1:9" x14ac:dyDescent="0.25">
      <c r="A480" s="3"/>
      <c r="B480" s="35" t="s">
        <v>534</v>
      </c>
      <c r="C480" s="31" t="s">
        <v>379</v>
      </c>
      <c r="D480" s="41">
        <v>12</v>
      </c>
      <c r="E480" s="33">
        <v>650</v>
      </c>
      <c r="F480" s="17">
        <f t="shared" si="11"/>
        <v>7800</v>
      </c>
      <c r="G480" s="3" t="s">
        <v>87</v>
      </c>
      <c r="H480" s="72" t="s">
        <v>103</v>
      </c>
      <c r="I480" s="3" t="s">
        <v>113</v>
      </c>
    </row>
    <row r="481" spans="1:9" x14ac:dyDescent="0.25">
      <c r="A481" s="3"/>
      <c r="B481" s="35" t="s">
        <v>535</v>
      </c>
      <c r="C481" s="31" t="s">
        <v>379</v>
      </c>
      <c r="D481" s="41">
        <v>96</v>
      </c>
      <c r="E481" s="33">
        <v>29000</v>
      </c>
      <c r="F481" s="33">
        <f t="shared" si="11"/>
        <v>2784000</v>
      </c>
      <c r="G481" s="3" t="s">
        <v>87</v>
      </c>
      <c r="H481" s="72" t="s">
        <v>103</v>
      </c>
      <c r="I481" s="3" t="s">
        <v>113</v>
      </c>
    </row>
    <row r="482" spans="1:9" x14ac:dyDescent="0.25">
      <c r="A482" s="3"/>
      <c r="B482" s="29" t="s">
        <v>536</v>
      </c>
      <c r="C482" s="31" t="s">
        <v>379</v>
      </c>
      <c r="D482" s="41">
        <v>4</v>
      </c>
      <c r="E482" s="33">
        <v>30000</v>
      </c>
      <c r="F482" s="17">
        <f t="shared" si="11"/>
        <v>120000</v>
      </c>
      <c r="G482" s="3" t="s">
        <v>87</v>
      </c>
      <c r="H482" s="72" t="s">
        <v>103</v>
      </c>
      <c r="I482" s="3" t="s">
        <v>113</v>
      </c>
    </row>
    <row r="483" spans="1:9" x14ac:dyDescent="0.25">
      <c r="A483" s="3"/>
      <c r="B483" s="35" t="s">
        <v>537</v>
      </c>
      <c r="C483" s="31" t="s">
        <v>379</v>
      </c>
      <c r="D483" s="41">
        <v>8</v>
      </c>
      <c r="E483" s="33">
        <v>8000</v>
      </c>
      <c r="F483" s="17">
        <f t="shared" si="11"/>
        <v>64000</v>
      </c>
      <c r="G483" s="3" t="s">
        <v>87</v>
      </c>
      <c r="H483" s="72" t="s">
        <v>103</v>
      </c>
      <c r="I483" s="3" t="s">
        <v>113</v>
      </c>
    </row>
    <row r="484" spans="1:9" x14ac:dyDescent="0.25">
      <c r="A484" s="3"/>
      <c r="B484" s="35" t="s">
        <v>538</v>
      </c>
      <c r="C484" s="31" t="s">
        <v>379</v>
      </c>
      <c r="D484" s="41">
        <v>8</v>
      </c>
      <c r="E484" s="33">
        <v>14000</v>
      </c>
      <c r="F484" s="17">
        <f t="shared" si="11"/>
        <v>112000</v>
      </c>
      <c r="G484" s="3" t="s">
        <v>87</v>
      </c>
      <c r="H484" s="72" t="s">
        <v>103</v>
      </c>
      <c r="I484" s="3" t="s">
        <v>113</v>
      </c>
    </row>
    <row r="485" spans="1:9" x14ac:dyDescent="0.25">
      <c r="A485" s="3"/>
      <c r="B485" s="35" t="s">
        <v>539</v>
      </c>
      <c r="C485" s="31" t="s">
        <v>379</v>
      </c>
      <c r="D485" s="41">
        <v>24</v>
      </c>
      <c r="E485" s="33">
        <v>7000</v>
      </c>
      <c r="F485" s="17">
        <f t="shared" si="11"/>
        <v>168000</v>
      </c>
      <c r="G485" s="3" t="s">
        <v>87</v>
      </c>
      <c r="H485" s="72" t="s">
        <v>103</v>
      </c>
      <c r="I485" s="3" t="s">
        <v>113</v>
      </c>
    </row>
    <row r="486" spans="1:9" x14ac:dyDescent="0.25">
      <c r="A486" s="3"/>
      <c r="B486" s="35" t="s">
        <v>540</v>
      </c>
      <c r="C486" s="31" t="s">
        <v>379</v>
      </c>
      <c r="D486" s="41">
        <v>6</v>
      </c>
      <c r="E486" s="33">
        <v>2815.8</v>
      </c>
      <c r="F486" s="17">
        <f t="shared" si="11"/>
        <v>16894.800000000003</v>
      </c>
      <c r="G486" s="3" t="s">
        <v>87</v>
      </c>
      <c r="H486" s="72" t="s">
        <v>103</v>
      </c>
      <c r="I486" s="3" t="s">
        <v>113</v>
      </c>
    </row>
    <row r="487" spans="1:9" ht="30" x14ac:dyDescent="0.25">
      <c r="A487" s="3"/>
      <c r="B487" s="35" t="s">
        <v>541</v>
      </c>
      <c r="C487" s="31" t="s">
        <v>379</v>
      </c>
      <c r="D487" s="32">
        <v>28</v>
      </c>
      <c r="E487" s="33">
        <v>14000</v>
      </c>
      <c r="F487" s="17">
        <f t="shared" si="11"/>
        <v>392000</v>
      </c>
      <c r="G487" s="3" t="s">
        <v>87</v>
      </c>
      <c r="H487" s="72" t="s">
        <v>103</v>
      </c>
      <c r="I487" s="3" t="s">
        <v>113</v>
      </c>
    </row>
    <row r="488" spans="1:9" x14ac:dyDescent="0.25">
      <c r="A488" s="3"/>
      <c r="B488" s="35" t="s">
        <v>542</v>
      </c>
      <c r="C488" s="31" t="s">
        <v>379</v>
      </c>
      <c r="D488" s="32">
        <v>8</v>
      </c>
      <c r="E488" s="33">
        <v>6000</v>
      </c>
      <c r="F488" s="17">
        <f t="shared" si="11"/>
        <v>48000</v>
      </c>
      <c r="G488" s="3" t="s">
        <v>87</v>
      </c>
      <c r="H488" s="72" t="s">
        <v>103</v>
      </c>
      <c r="I488" s="3" t="s">
        <v>113</v>
      </c>
    </row>
    <row r="489" spans="1:9" x14ac:dyDescent="0.25">
      <c r="A489" s="3"/>
      <c r="B489" s="35" t="s">
        <v>543</v>
      </c>
      <c r="C489" s="31" t="s">
        <v>379</v>
      </c>
      <c r="D489" s="41">
        <v>8</v>
      </c>
      <c r="E489" s="33">
        <v>14000</v>
      </c>
      <c r="F489" s="17">
        <f t="shared" si="11"/>
        <v>112000</v>
      </c>
      <c r="G489" s="3" t="s">
        <v>87</v>
      </c>
      <c r="H489" s="72" t="s">
        <v>103</v>
      </c>
      <c r="I489" s="3" t="s">
        <v>113</v>
      </c>
    </row>
    <row r="490" spans="1:9" x14ac:dyDescent="0.25">
      <c r="A490" s="3"/>
      <c r="B490" s="35" t="s">
        <v>544</v>
      </c>
      <c r="C490" s="31" t="s">
        <v>379</v>
      </c>
      <c r="D490" s="41">
        <v>8</v>
      </c>
      <c r="E490" s="33">
        <v>8000</v>
      </c>
      <c r="F490" s="17">
        <f t="shared" si="11"/>
        <v>64000</v>
      </c>
      <c r="G490" s="3" t="s">
        <v>87</v>
      </c>
      <c r="H490" s="72" t="s">
        <v>103</v>
      </c>
      <c r="I490" s="3" t="s">
        <v>113</v>
      </c>
    </row>
    <row r="491" spans="1:9" x14ac:dyDescent="0.25">
      <c r="A491" s="3"/>
      <c r="B491" s="35" t="s">
        <v>545</v>
      </c>
      <c r="C491" s="31" t="s">
        <v>379</v>
      </c>
      <c r="D491" s="41">
        <v>8</v>
      </c>
      <c r="E491" s="33">
        <v>9500</v>
      </c>
      <c r="F491" s="17">
        <f t="shared" si="11"/>
        <v>76000</v>
      </c>
      <c r="G491" s="3" t="s">
        <v>87</v>
      </c>
      <c r="H491" s="72" t="s">
        <v>103</v>
      </c>
      <c r="I491" s="3" t="s">
        <v>113</v>
      </c>
    </row>
    <row r="492" spans="1:9" x14ac:dyDescent="0.25">
      <c r="A492" s="3"/>
      <c r="B492" s="35" t="s">
        <v>546</v>
      </c>
      <c r="C492" s="31" t="s">
        <v>379</v>
      </c>
      <c r="D492" s="41">
        <v>8</v>
      </c>
      <c r="E492" s="33">
        <v>21000</v>
      </c>
      <c r="F492" s="17">
        <f t="shared" si="11"/>
        <v>168000</v>
      </c>
      <c r="G492" s="3" t="s">
        <v>87</v>
      </c>
      <c r="H492" s="72" t="s">
        <v>103</v>
      </c>
      <c r="I492" s="3" t="s">
        <v>113</v>
      </c>
    </row>
    <row r="493" spans="1:9" x14ac:dyDescent="0.25">
      <c r="A493" s="3"/>
      <c r="B493" s="35" t="s">
        <v>547</v>
      </c>
      <c r="C493" s="31" t="s">
        <v>379</v>
      </c>
      <c r="D493" s="32">
        <v>8</v>
      </c>
      <c r="E493" s="33">
        <v>55829.02</v>
      </c>
      <c r="F493" s="17">
        <f t="shared" si="11"/>
        <v>446632.16</v>
      </c>
      <c r="G493" s="3" t="s">
        <v>87</v>
      </c>
      <c r="H493" s="72" t="s">
        <v>103</v>
      </c>
      <c r="I493" s="3" t="s">
        <v>113</v>
      </c>
    </row>
    <row r="494" spans="1:9" x14ac:dyDescent="0.25">
      <c r="A494" s="3"/>
      <c r="B494" s="35" t="s">
        <v>548</v>
      </c>
      <c r="C494" s="31" t="s">
        <v>379</v>
      </c>
      <c r="D494" s="41">
        <v>2</v>
      </c>
      <c r="E494" s="33">
        <v>183212</v>
      </c>
      <c r="F494" s="17">
        <f t="shared" si="11"/>
        <v>366424</v>
      </c>
      <c r="G494" s="3" t="s">
        <v>87</v>
      </c>
      <c r="H494" s="72" t="s">
        <v>103</v>
      </c>
      <c r="I494" s="3" t="s">
        <v>113</v>
      </c>
    </row>
    <row r="495" spans="1:9" x14ac:dyDescent="0.25">
      <c r="A495" s="3"/>
      <c r="B495" s="35" t="s">
        <v>549</v>
      </c>
      <c r="C495" s="31" t="s">
        <v>379</v>
      </c>
      <c r="D495" s="41">
        <v>36</v>
      </c>
      <c r="E495" s="33">
        <v>18984</v>
      </c>
      <c r="F495" s="17">
        <f t="shared" si="11"/>
        <v>683424</v>
      </c>
      <c r="G495" s="3" t="s">
        <v>87</v>
      </c>
      <c r="H495" s="72" t="s">
        <v>103</v>
      </c>
      <c r="I495" s="3" t="s">
        <v>113</v>
      </c>
    </row>
    <row r="496" spans="1:9" ht="30" x14ac:dyDescent="0.25">
      <c r="A496" s="3"/>
      <c r="B496" s="35" t="s">
        <v>550</v>
      </c>
      <c r="C496" s="31" t="s">
        <v>379</v>
      </c>
      <c r="D496" s="32">
        <v>2</v>
      </c>
      <c r="E496" s="33">
        <v>46875</v>
      </c>
      <c r="F496" s="17">
        <f t="shared" si="11"/>
        <v>93750</v>
      </c>
      <c r="G496" s="3" t="s">
        <v>87</v>
      </c>
      <c r="H496" s="72" t="s">
        <v>103</v>
      </c>
      <c r="I496" s="3" t="s">
        <v>113</v>
      </c>
    </row>
    <row r="497" spans="1:9" x14ac:dyDescent="0.25">
      <c r="A497" s="3"/>
      <c r="B497" s="35" t="s">
        <v>551</v>
      </c>
      <c r="C497" s="31" t="s">
        <v>379</v>
      </c>
      <c r="D497" s="41">
        <v>2</v>
      </c>
      <c r="E497" s="33">
        <v>90000</v>
      </c>
      <c r="F497" s="17">
        <f t="shared" si="11"/>
        <v>180000</v>
      </c>
      <c r="G497" s="3" t="s">
        <v>87</v>
      </c>
      <c r="H497" s="72" t="s">
        <v>103</v>
      </c>
      <c r="I497" s="3" t="s">
        <v>113</v>
      </c>
    </row>
    <row r="498" spans="1:9" x14ac:dyDescent="0.25">
      <c r="A498" s="3"/>
      <c r="B498" s="35" t="s">
        <v>552</v>
      </c>
      <c r="C498" s="31" t="s">
        <v>379</v>
      </c>
      <c r="D498" s="32">
        <v>1</v>
      </c>
      <c r="E498" s="33">
        <v>22312.5</v>
      </c>
      <c r="F498" s="17">
        <f t="shared" si="11"/>
        <v>22312.5</v>
      </c>
      <c r="G498" s="3" t="s">
        <v>87</v>
      </c>
      <c r="H498" s="72" t="s">
        <v>103</v>
      </c>
      <c r="I498" s="3" t="s">
        <v>113</v>
      </c>
    </row>
    <row r="499" spans="1:9" ht="30" x14ac:dyDescent="0.25">
      <c r="A499" s="3"/>
      <c r="B499" s="35" t="s">
        <v>553</v>
      </c>
      <c r="C499" s="31" t="s">
        <v>379</v>
      </c>
      <c r="D499" s="32">
        <v>1</v>
      </c>
      <c r="E499" s="33">
        <v>33127.919999999998</v>
      </c>
      <c r="F499" s="17">
        <f t="shared" si="11"/>
        <v>33127.919999999998</v>
      </c>
      <c r="G499" s="3" t="s">
        <v>87</v>
      </c>
      <c r="H499" s="72" t="s">
        <v>103</v>
      </c>
      <c r="I499" s="3" t="s">
        <v>113</v>
      </c>
    </row>
    <row r="500" spans="1:9" ht="30" x14ac:dyDescent="0.25">
      <c r="A500" s="3"/>
      <c r="B500" s="35" t="s">
        <v>554</v>
      </c>
      <c r="C500" s="31" t="s">
        <v>379</v>
      </c>
      <c r="D500" s="32">
        <v>2</v>
      </c>
      <c r="E500" s="33">
        <v>20048.21</v>
      </c>
      <c r="F500" s="17">
        <f t="shared" si="11"/>
        <v>40096.42</v>
      </c>
      <c r="G500" s="3" t="s">
        <v>87</v>
      </c>
      <c r="H500" s="72" t="s">
        <v>103</v>
      </c>
      <c r="I500" s="3" t="s">
        <v>113</v>
      </c>
    </row>
    <row r="501" spans="1:9" x14ac:dyDescent="0.25">
      <c r="A501" s="3"/>
      <c r="B501" s="35" t="s">
        <v>555</v>
      </c>
      <c r="C501" s="31" t="s">
        <v>379</v>
      </c>
      <c r="D501" s="41">
        <v>1</v>
      </c>
      <c r="E501" s="33">
        <v>24330.36</v>
      </c>
      <c r="F501" s="17">
        <f t="shared" si="11"/>
        <v>24330.36</v>
      </c>
      <c r="G501" s="3" t="s">
        <v>87</v>
      </c>
      <c r="H501" s="72" t="s">
        <v>103</v>
      </c>
      <c r="I501" s="3" t="s">
        <v>113</v>
      </c>
    </row>
    <row r="502" spans="1:9" ht="30" x14ac:dyDescent="0.25">
      <c r="A502" s="3"/>
      <c r="B502" s="35" t="s">
        <v>556</v>
      </c>
      <c r="C502" s="31" t="s">
        <v>379</v>
      </c>
      <c r="D502" s="32">
        <v>10</v>
      </c>
      <c r="E502" s="33">
        <v>267.86</v>
      </c>
      <c r="F502" s="17">
        <f t="shared" si="11"/>
        <v>2678.6000000000004</v>
      </c>
      <c r="G502" s="3" t="s">
        <v>87</v>
      </c>
      <c r="H502" s="72" t="s">
        <v>103</v>
      </c>
      <c r="I502" s="3" t="s">
        <v>113</v>
      </c>
    </row>
    <row r="503" spans="1:9" ht="30" x14ac:dyDescent="0.25">
      <c r="A503" s="3"/>
      <c r="B503" s="35" t="s">
        <v>557</v>
      </c>
      <c r="C503" s="31" t="s">
        <v>379</v>
      </c>
      <c r="D503" s="32">
        <v>15</v>
      </c>
      <c r="E503" s="33">
        <v>517.55999999999995</v>
      </c>
      <c r="F503" s="17">
        <f t="shared" si="11"/>
        <v>7763.4</v>
      </c>
      <c r="G503" s="3" t="s">
        <v>87</v>
      </c>
      <c r="H503" s="72" t="s">
        <v>103</v>
      </c>
      <c r="I503" s="3" t="s">
        <v>113</v>
      </c>
    </row>
    <row r="504" spans="1:9" ht="30" x14ac:dyDescent="0.25">
      <c r="A504" s="3"/>
      <c r="B504" s="35" t="s">
        <v>558</v>
      </c>
      <c r="C504" s="31" t="s">
        <v>379</v>
      </c>
      <c r="D504" s="32">
        <v>8</v>
      </c>
      <c r="E504" s="33">
        <v>621.98</v>
      </c>
      <c r="F504" s="17">
        <f t="shared" si="11"/>
        <v>4975.84</v>
      </c>
      <c r="G504" s="3" t="s">
        <v>87</v>
      </c>
      <c r="H504" s="72" t="s">
        <v>103</v>
      </c>
      <c r="I504" s="3" t="s">
        <v>113</v>
      </c>
    </row>
    <row r="505" spans="1:9" ht="30" x14ac:dyDescent="0.25">
      <c r="A505" s="3"/>
      <c r="B505" s="35" t="s">
        <v>559</v>
      </c>
      <c r="C505" s="31" t="s">
        <v>379</v>
      </c>
      <c r="D505" s="32">
        <v>18</v>
      </c>
      <c r="E505" s="33">
        <v>799.04</v>
      </c>
      <c r="F505" s="17">
        <f t="shared" si="11"/>
        <v>14382.72</v>
      </c>
      <c r="G505" s="3" t="s">
        <v>87</v>
      </c>
      <c r="H505" s="72" t="s">
        <v>103</v>
      </c>
      <c r="I505" s="3" t="s">
        <v>113</v>
      </c>
    </row>
    <row r="506" spans="1:9" ht="30" x14ac:dyDescent="0.25">
      <c r="A506" s="3"/>
      <c r="B506" s="29" t="s">
        <v>560</v>
      </c>
      <c r="C506" s="31" t="s">
        <v>379</v>
      </c>
      <c r="D506" s="32">
        <v>16</v>
      </c>
      <c r="E506" s="33">
        <v>1379.4</v>
      </c>
      <c r="F506" s="17">
        <f t="shared" si="11"/>
        <v>22070.400000000001</v>
      </c>
      <c r="G506" s="3" t="s">
        <v>87</v>
      </c>
      <c r="H506" s="72" t="s">
        <v>103</v>
      </c>
      <c r="I506" s="3" t="s">
        <v>113</v>
      </c>
    </row>
    <row r="507" spans="1:9" ht="30" x14ac:dyDescent="0.25">
      <c r="A507" s="3"/>
      <c r="B507" s="29" t="s">
        <v>561</v>
      </c>
      <c r="C507" s="31" t="s">
        <v>379</v>
      </c>
      <c r="D507" s="32">
        <v>16</v>
      </c>
      <c r="E507" s="33">
        <v>2339.3000000000002</v>
      </c>
      <c r="F507" s="17">
        <f t="shared" si="11"/>
        <v>37428.800000000003</v>
      </c>
      <c r="G507" s="3" t="s">
        <v>87</v>
      </c>
      <c r="H507" s="72" t="s">
        <v>103</v>
      </c>
      <c r="I507" s="3" t="s">
        <v>113</v>
      </c>
    </row>
    <row r="508" spans="1:9" ht="30" x14ac:dyDescent="0.25">
      <c r="A508" s="3"/>
      <c r="B508" s="52" t="s">
        <v>562</v>
      </c>
      <c r="C508" s="31" t="s">
        <v>379</v>
      </c>
      <c r="D508" s="32">
        <v>16</v>
      </c>
      <c r="E508" s="33">
        <v>1534.52</v>
      </c>
      <c r="F508" s="17">
        <f t="shared" si="11"/>
        <v>24552.32</v>
      </c>
      <c r="G508" s="3" t="s">
        <v>87</v>
      </c>
      <c r="H508" s="72" t="s">
        <v>103</v>
      </c>
      <c r="I508" s="3" t="s">
        <v>113</v>
      </c>
    </row>
    <row r="509" spans="1:9" ht="30" x14ac:dyDescent="0.25">
      <c r="A509" s="3"/>
      <c r="B509" s="29" t="s">
        <v>563</v>
      </c>
      <c r="C509" s="31" t="s">
        <v>379</v>
      </c>
      <c r="D509" s="32">
        <v>34</v>
      </c>
      <c r="E509" s="33">
        <v>5836.15</v>
      </c>
      <c r="F509" s="17">
        <f t="shared" ref="F509:F552" si="12">E509*D509</f>
        <v>198429.09999999998</v>
      </c>
      <c r="G509" s="3" t="s">
        <v>87</v>
      </c>
      <c r="H509" s="72" t="s">
        <v>103</v>
      </c>
      <c r="I509" s="3" t="s">
        <v>113</v>
      </c>
    </row>
    <row r="510" spans="1:9" x14ac:dyDescent="0.25">
      <c r="A510" s="3"/>
      <c r="B510" s="52" t="s">
        <v>564</v>
      </c>
      <c r="C510" s="40" t="s">
        <v>379</v>
      </c>
      <c r="D510" s="41">
        <v>4</v>
      </c>
      <c r="E510" s="33">
        <v>857.14</v>
      </c>
      <c r="F510" s="17">
        <f t="shared" si="12"/>
        <v>3428.56</v>
      </c>
      <c r="G510" s="3" t="s">
        <v>87</v>
      </c>
      <c r="H510" s="72" t="s">
        <v>103</v>
      </c>
      <c r="I510" s="3" t="s">
        <v>113</v>
      </c>
    </row>
    <row r="511" spans="1:9" x14ac:dyDescent="0.25">
      <c r="A511" s="3"/>
      <c r="B511" s="29" t="s">
        <v>565</v>
      </c>
      <c r="C511" s="40" t="s">
        <v>379</v>
      </c>
      <c r="D511" s="41">
        <v>1</v>
      </c>
      <c r="E511" s="33">
        <v>5803.57</v>
      </c>
      <c r="F511" s="17">
        <f t="shared" si="12"/>
        <v>5803.57</v>
      </c>
      <c r="G511" s="3" t="s">
        <v>87</v>
      </c>
      <c r="H511" s="72" t="s">
        <v>103</v>
      </c>
      <c r="I511" s="3" t="s">
        <v>113</v>
      </c>
    </row>
    <row r="512" spans="1:9" x14ac:dyDescent="0.25">
      <c r="A512" s="3"/>
      <c r="B512" s="29" t="s">
        <v>566</v>
      </c>
      <c r="C512" s="40" t="s">
        <v>379</v>
      </c>
      <c r="D512" s="32">
        <v>1</v>
      </c>
      <c r="E512" s="33">
        <v>17274.400000000001</v>
      </c>
      <c r="F512" s="17">
        <f t="shared" si="12"/>
        <v>17274.400000000001</v>
      </c>
      <c r="G512" s="3" t="s">
        <v>87</v>
      </c>
      <c r="H512" s="72" t="s">
        <v>103</v>
      </c>
      <c r="I512" s="3" t="s">
        <v>113</v>
      </c>
    </row>
    <row r="513" spans="1:9" x14ac:dyDescent="0.25">
      <c r="A513" s="3"/>
      <c r="B513" s="29" t="s">
        <v>567</v>
      </c>
      <c r="C513" s="40" t="s">
        <v>379</v>
      </c>
      <c r="D513" s="41">
        <v>2</v>
      </c>
      <c r="E513" s="33">
        <v>468</v>
      </c>
      <c r="F513" s="17">
        <f t="shared" si="12"/>
        <v>936</v>
      </c>
      <c r="G513" s="3" t="s">
        <v>87</v>
      </c>
      <c r="H513" s="72" t="s">
        <v>103</v>
      </c>
      <c r="I513" s="3" t="s">
        <v>113</v>
      </c>
    </row>
    <row r="514" spans="1:9" x14ac:dyDescent="0.25">
      <c r="A514" s="3"/>
      <c r="B514" s="29" t="s">
        <v>568</v>
      </c>
      <c r="C514" s="40" t="s">
        <v>379</v>
      </c>
      <c r="D514" s="41">
        <v>16</v>
      </c>
      <c r="E514" s="33">
        <v>880</v>
      </c>
      <c r="F514" s="17">
        <f t="shared" si="12"/>
        <v>14080</v>
      </c>
      <c r="G514" s="3" t="s">
        <v>87</v>
      </c>
      <c r="H514" s="72" t="s">
        <v>103</v>
      </c>
      <c r="I514" s="3" t="s">
        <v>113</v>
      </c>
    </row>
    <row r="515" spans="1:9" x14ac:dyDescent="0.25">
      <c r="A515" s="3"/>
      <c r="B515" s="35" t="s">
        <v>569</v>
      </c>
      <c r="C515" s="40" t="s">
        <v>379</v>
      </c>
      <c r="D515" s="32">
        <v>4</v>
      </c>
      <c r="E515" s="33">
        <v>9656.08</v>
      </c>
      <c r="F515" s="17">
        <f t="shared" si="12"/>
        <v>38624.32</v>
      </c>
      <c r="G515" s="3" t="s">
        <v>87</v>
      </c>
      <c r="H515" s="72" t="s">
        <v>103</v>
      </c>
      <c r="I515" s="3" t="s">
        <v>113</v>
      </c>
    </row>
    <row r="516" spans="1:9" x14ac:dyDescent="0.25">
      <c r="A516" s="3"/>
      <c r="B516" s="35" t="s">
        <v>570</v>
      </c>
      <c r="C516" s="40" t="s">
        <v>379</v>
      </c>
      <c r="D516" s="41">
        <v>5</v>
      </c>
      <c r="E516" s="33">
        <v>46681.65</v>
      </c>
      <c r="F516" s="17">
        <f t="shared" si="12"/>
        <v>233408.25</v>
      </c>
      <c r="G516" s="3" t="s">
        <v>87</v>
      </c>
      <c r="H516" s="72" t="s">
        <v>103</v>
      </c>
      <c r="I516" s="3" t="s">
        <v>113</v>
      </c>
    </row>
    <row r="517" spans="1:9" x14ac:dyDescent="0.25">
      <c r="A517" s="3"/>
      <c r="B517" s="52" t="s">
        <v>571</v>
      </c>
      <c r="C517" s="40" t="s">
        <v>379</v>
      </c>
      <c r="D517" s="41">
        <v>4</v>
      </c>
      <c r="E517" s="33">
        <v>642.86</v>
      </c>
      <c r="F517" s="17">
        <f t="shared" si="12"/>
        <v>2571.44</v>
      </c>
      <c r="G517" s="3" t="s">
        <v>87</v>
      </c>
      <c r="H517" s="72" t="s">
        <v>103</v>
      </c>
      <c r="I517" s="3" t="s">
        <v>113</v>
      </c>
    </row>
    <row r="518" spans="1:9" x14ac:dyDescent="0.25">
      <c r="A518" s="3"/>
      <c r="B518" s="29" t="s">
        <v>572</v>
      </c>
      <c r="C518" s="40" t="s">
        <v>379</v>
      </c>
      <c r="D518" s="41">
        <v>4</v>
      </c>
      <c r="E518" s="33">
        <v>642.86</v>
      </c>
      <c r="F518" s="17">
        <f t="shared" si="12"/>
        <v>2571.44</v>
      </c>
      <c r="G518" s="3" t="s">
        <v>87</v>
      </c>
      <c r="H518" s="72" t="s">
        <v>103</v>
      </c>
      <c r="I518" s="3" t="s">
        <v>113</v>
      </c>
    </row>
    <row r="519" spans="1:9" x14ac:dyDescent="0.25">
      <c r="A519" s="3"/>
      <c r="B519" s="35" t="s">
        <v>573</v>
      </c>
      <c r="C519" s="40" t="s">
        <v>379</v>
      </c>
      <c r="D519" s="41">
        <v>4</v>
      </c>
      <c r="E519" s="33">
        <v>684.25</v>
      </c>
      <c r="F519" s="17">
        <f t="shared" si="12"/>
        <v>2737</v>
      </c>
      <c r="G519" s="3" t="s">
        <v>87</v>
      </c>
      <c r="H519" s="72" t="s">
        <v>103</v>
      </c>
      <c r="I519" s="3" t="s">
        <v>113</v>
      </c>
    </row>
    <row r="520" spans="1:9" x14ac:dyDescent="0.25">
      <c r="A520" s="3"/>
      <c r="B520" s="35" t="s">
        <v>574</v>
      </c>
      <c r="C520" s="40" t="s">
        <v>114</v>
      </c>
      <c r="D520" s="41">
        <v>6</v>
      </c>
      <c r="E520" s="33">
        <v>4834.0600000000004</v>
      </c>
      <c r="F520" s="17">
        <f t="shared" si="12"/>
        <v>29004.36</v>
      </c>
      <c r="G520" s="3" t="s">
        <v>87</v>
      </c>
      <c r="H520" s="72" t="s">
        <v>109</v>
      </c>
      <c r="I520" s="3" t="s">
        <v>113</v>
      </c>
    </row>
    <row r="521" spans="1:9" x14ac:dyDescent="0.25">
      <c r="A521" s="3"/>
      <c r="B521" s="35" t="s">
        <v>575</v>
      </c>
      <c r="C521" s="31" t="s">
        <v>379</v>
      </c>
      <c r="D521" s="32">
        <v>2</v>
      </c>
      <c r="E521" s="44">
        <v>684.25</v>
      </c>
      <c r="F521" s="25">
        <f t="shared" si="12"/>
        <v>1368.5</v>
      </c>
      <c r="G521" s="26" t="s">
        <v>87</v>
      </c>
      <c r="H521" s="74" t="s">
        <v>109</v>
      </c>
      <c r="I521" s="3" t="s">
        <v>113</v>
      </c>
    </row>
    <row r="522" spans="1:9" x14ac:dyDescent="0.25">
      <c r="A522" s="3"/>
      <c r="B522" s="35" t="s">
        <v>576</v>
      </c>
      <c r="C522" s="47" t="s">
        <v>379</v>
      </c>
      <c r="D522" s="32">
        <v>4</v>
      </c>
      <c r="E522" s="44">
        <v>704.46</v>
      </c>
      <c r="F522" s="25">
        <f t="shared" si="12"/>
        <v>2817.84</v>
      </c>
      <c r="G522" s="26" t="s">
        <v>87</v>
      </c>
      <c r="H522" s="74" t="s">
        <v>109</v>
      </c>
      <c r="I522" s="3" t="s">
        <v>113</v>
      </c>
    </row>
    <row r="523" spans="1:9" x14ac:dyDescent="0.25">
      <c r="A523" s="3"/>
      <c r="B523" s="35" t="s">
        <v>577</v>
      </c>
      <c r="C523" s="47" t="s">
        <v>379</v>
      </c>
      <c r="D523" s="41">
        <v>2</v>
      </c>
      <c r="E523" s="42">
        <v>3800</v>
      </c>
      <c r="F523" s="18">
        <f t="shared" si="12"/>
        <v>7600</v>
      </c>
      <c r="G523" s="19" t="s">
        <v>87</v>
      </c>
      <c r="H523" s="73" t="s">
        <v>109</v>
      </c>
      <c r="I523" s="3" t="s">
        <v>113</v>
      </c>
    </row>
    <row r="524" spans="1:9" x14ac:dyDescent="0.25">
      <c r="A524" s="3"/>
      <c r="B524" s="35" t="s">
        <v>578</v>
      </c>
      <c r="C524" s="47" t="s">
        <v>379</v>
      </c>
      <c r="D524" s="41">
        <v>10</v>
      </c>
      <c r="E524" s="33">
        <v>1009.56</v>
      </c>
      <c r="F524" s="17">
        <f t="shared" si="12"/>
        <v>10095.599999999999</v>
      </c>
      <c r="G524" s="3" t="s">
        <v>87</v>
      </c>
      <c r="H524" s="72" t="s">
        <v>109</v>
      </c>
      <c r="I524" s="3" t="s">
        <v>113</v>
      </c>
    </row>
    <row r="525" spans="1:9" x14ac:dyDescent="0.25">
      <c r="A525" s="3"/>
      <c r="B525" s="52" t="s">
        <v>579</v>
      </c>
      <c r="C525" s="47" t="s">
        <v>379</v>
      </c>
      <c r="D525" s="41">
        <v>8</v>
      </c>
      <c r="E525" s="33">
        <v>629.20000000000005</v>
      </c>
      <c r="F525" s="17">
        <f t="shared" si="12"/>
        <v>5033.6000000000004</v>
      </c>
      <c r="G525" s="3" t="s">
        <v>87</v>
      </c>
      <c r="H525" s="72" t="s">
        <v>109</v>
      </c>
      <c r="I525" s="3" t="s">
        <v>113</v>
      </c>
    </row>
    <row r="526" spans="1:9" x14ac:dyDescent="0.25">
      <c r="A526" s="3"/>
      <c r="B526" s="29" t="s">
        <v>580</v>
      </c>
      <c r="C526" s="47" t="s">
        <v>379</v>
      </c>
      <c r="D526" s="41">
        <v>8</v>
      </c>
      <c r="E526" s="33">
        <v>501.6</v>
      </c>
      <c r="F526" s="17">
        <f t="shared" si="12"/>
        <v>4012.8</v>
      </c>
      <c r="G526" s="3" t="s">
        <v>87</v>
      </c>
      <c r="H526" s="72" t="s">
        <v>109</v>
      </c>
      <c r="I526" s="3" t="s">
        <v>113</v>
      </c>
    </row>
    <row r="527" spans="1:9" x14ac:dyDescent="0.25">
      <c r="A527" s="3"/>
      <c r="B527" s="35" t="s">
        <v>581</v>
      </c>
      <c r="C527" s="47" t="s">
        <v>379</v>
      </c>
      <c r="D527" s="32">
        <v>4</v>
      </c>
      <c r="E527" s="33">
        <v>1518.72</v>
      </c>
      <c r="F527" s="17">
        <f t="shared" si="12"/>
        <v>6074.88</v>
      </c>
      <c r="G527" s="3" t="s">
        <v>87</v>
      </c>
      <c r="H527" s="72" t="s">
        <v>103</v>
      </c>
      <c r="I527" s="3" t="s">
        <v>113</v>
      </c>
    </row>
    <row r="528" spans="1:9" ht="15" customHeight="1" x14ac:dyDescent="0.25">
      <c r="A528" s="3"/>
      <c r="B528" s="35" t="s">
        <v>582</v>
      </c>
      <c r="C528" s="40" t="s">
        <v>379</v>
      </c>
      <c r="D528" s="41">
        <v>13</v>
      </c>
      <c r="E528" s="42">
        <v>2005.28</v>
      </c>
      <c r="F528" s="18">
        <f t="shared" si="12"/>
        <v>26068.639999999999</v>
      </c>
      <c r="G528" s="19" t="s">
        <v>87</v>
      </c>
      <c r="H528" s="73" t="s">
        <v>103</v>
      </c>
      <c r="I528" s="3" t="s">
        <v>113</v>
      </c>
    </row>
    <row r="529" spans="1:9" x14ac:dyDescent="0.25">
      <c r="A529" s="3"/>
      <c r="B529" s="52" t="s">
        <v>583</v>
      </c>
      <c r="C529" s="40" t="s">
        <v>379</v>
      </c>
      <c r="D529" s="41">
        <v>3</v>
      </c>
      <c r="E529" s="33">
        <v>445.06</v>
      </c>
      <c r="F529" s="17">
        <f t="shared" si="12"/>
        <v>1335.18</v>
      </c>
      <c r="G529" s="3" t="s">
        <v>87</v>
      </c>
      <c r="H529" s="72" t="s">
        <v>109</v>
      </c>
      <c r="I529" s="3" t="s">
        <v>113</v>
      </c>
    </row>
    <row r="530" spans="1:9" x14ac:dyDescent="0.25">
      <c r="A530" s="3"/>
      <c r="B530" s="29" t="s">
        <v>584</v>
      </c>
      <c r="C530" s="40" t="s">
        <v>379</v>
      </c>
      <c r="D530" s="32">
        <v>7</v>
      </c>
      <c r="E530" s="33">
        <v>570.36</v>
      </c>
      <c r="F530" s="17">
        <f t="shared" si="12"/>
        <v>3992.52</v>
      </c>
      <c r="G530" s="3" t="s">
        <v>87</v>
      </c>
      <c r="H530" s="72" t="s">
        <v>103</v>
      </c>
      <c r="I530" s="3" t="s">
        <v>113</v>
      </c>
    </row>
    <row r="531" spans="1:9" x14ac:dyDescent="0.25">
      <c r="A531" s="3"/>
      <c r="B531" s="52" t="s">
        <v>585</v>
      </c>
      <c r="C531" s="40" t="s">
        <v>379</v>
      </c>
      <c r="D531" s="41">
        <v>20</v>
      </c>
      <c r="E531" s="33">
        <v>174.58</v>
      </c>
      <c r="F531" s="17">
        <f t="shared" si="12"/>
        <v>3491.6000000000004</v>
      </c>
      <c r="G531" s="3" t="s">
        <v>87</v>
      </c>
      <c r="H531" s="72" t="s">
        <v>103</v>
      </c>
      <c r="I531" s="3" t="s">
        <v>113</v>
      </c>
    </row>
    <row r="532" spans="1:9" x14ac:dyDescent="0.25">
      <c r="A532" s="3"/>
      <c r="B532" s="29" t="s">
        <v>586</v>
      </c>
      <c r="C532" s="40" t="s">
        <v>379</v>
      </c>
      <c r="D532" s="41">
        <v>10</v>
      </c>
      <c r="E532" s="33">
        <v>359.82</v>
      </c>
      <c r="F532" s="17">
        <f t="shared" si="12"/>
        <v>3598.2</v>
      </c>
      <c r="G532" s="3" t="s">
        <v>87</v>
      </c>
      <c r="H532" s="72" t="s">
        <v>103</v>
      </c>
      <c r="I532" s="3" t="s">
        <v>113</v>
      </c>
    </row>
    <row r="533" spans="1:9" x14ac:dyDescent="0.25">
      <c r="A533" s="3"/>
      <c r="B533" s="29" t="s">
        <v>587</v>
      </c>
      <c r="C533" s="40" t="s">
        <v>379</v>
      </c>
      <c r="D533" s="41">
        <v>2</v>
      </c>
      <c r="E533" s="33">
        <v>344.04</v>
      </c>
      <c r="F533" s="17">
        <f t="shared" si="12"/>
        <v>688.08</v>
      </c>
      <c r="G533" s="3" t="s">
        <v>87</v>
      </c>
      <c r="H533" s="72" t="s">
        <v>103</v>
      </c>
      <c r="I533" s="3" t="s">
        <v>113</v>
      </c>
    </row>
    <row r="534" spans="1:9" x14ac:dyDescent="0.25">
      <c r="A534" s="3"/>
      <c r="B534" s="29" t="s">
        <v>588</v>
      </c>
      <c r="C534" s="40" t="s">
        <v>379</v>
      </c>
      <c r="D534" s="41">
        <v>2</v>
      </c>
      <c r="E534" s="33">
        <v>427.42</v>
      </c>
      <c r="F534" s="17">
        <f t="shared" si="12"/>
        <v>854.84</v>
      </c>
      <c r="G534" s="3" t="s">
        <v>87</v>
      </c>
      <c r="H534" s="72" t="s">
        <v>103</v>
      </c>
      <c r="I534" s="3" t="s">
        <v>113</v>
      </c>
    </row>
    <row r="535" spans="1:9" ht="30" x14ac:dyDescent="0.25">
      <c r="A535" s="3"/>
      <c r="B535" s="29" t="s">
        <v>589</v>
      </c>
      <c r="C535" s="31" t="s">
        <v>379</v>
      </c>
      <c r="D535" s="32">
        <v>10</v>
      </c>
      <c r="E535" s="33">
        <v>524.11</v>
      </c>
      <c r="F535" s="17">
        <f t="shared" si="12"/>
        <v>5241.1000000000004</v>
      </c>
      <c r="G535" s="3" t="s">
        <v>87</v>
      </c>
      <c r="H535" s="72" t="s">
        <v>103</v>
      </c>
      <c r="I535" s="3" t="s">
        <v>113</v>
      </c>
    </row>
    <row r="536" spans="1:9" ht="30" x14ac:dyDescent="0.25">
      <c r="A536" s="3"/>
      <c r="B536" s="29" t="s">
        <v>590</v>
      </c>
      <c r="C536" s="31" t="s">
        <v>379</v>
      </c>
      <c r="D536" s="32">
        <v>6</v>
      </c>
      <c r="E536" s="33">
        <v>248.16</v>
      </c>
      <c r="F536" s="17">
        <f t="shared" si="12"/>
        <v>1488.96</v>
      </c>
      <c r="G536" s="3" t="s">
        <v>87</v>
      </c>
      <c r="H536" s="72" t="s">
        <v>103</v>
      </c>
      <c r="I536" s="3" t="s">
        <v>113</v>
      </c>
    </row>
    <row r="537" spans="1:9" x14ac:dyDescent="0.25">
      <c r="A537" s="3"/>
      <c r="B537" s="52" t="s">
        <v>591</v>
      </c>
      <c r="C537" s="40" t="s">
        <v>379</v>
      </c>
      <c r="D537" s="41">
        <v>6</v>
      </c>
      <c r="E537" s="42">
        <v>454</v>
      </c>
      <c r="F537" s="18">
        <f t="shared" si="12"/>
        <v>2724</v>
      </c>
      <c r="G537" s="19" t="s">
        <v>87</v>
      </c>
      <c r="H537" s="73" t="s">
        <v>103</v>
      </c>
      <c r="I537" s="3" t="s">
        <v>113</v>
      </c>
    </row>
    <row r="538" spans="1:9" x14ac:dyDescent="0.25">
      <c r="A538" s="3"/>
      <c r="B538" s="29" t="s">
        <v>592</v>
      </c>
      <c r="C538" s="40" t="s">
        <v>379</v>
      </c>
      <c r="D538" s="41">
        <v>2</v>
      </c>
      <c r="E538" s="33">
        <v>662.84</v>
      </c>
      <c r="F538" s="17">
        <f t="shared" si="12"/>
        <v>1325.68</v>
      </c>
      <c r="G538" s="3" t="s">
        <v>87</v>
      </c>
      <c r="H538" s="72" t="s">
        <v>103</v>
      </c>
      <c r="I538" s="3" t="s">
        <v>113</v>
      </c>
    </row>
    <row r="539" spans="1:9" x14ac:dyDescent="0.25">
      <c r="A539" s="3"/>
      <c r="B539" s="29" t="s">
        <v>593</v>
      </c>
      <c r="C539" s="40" t="s">
        <v>379</v>
      </c>
      <c r="D539" s="41">
        <v>3</v>
      </c>
      <c r="E539" s="33">
        <v>1191.96</v>
      </c>
      <c r="F539" s="17">
        <f t="shared" si="12"/>
        <v>3575.88</v>
      </c>
      <c r="G539" s="3" t="s">
        <v>87</v>
      </c>
      <c r="H539" s="72" t="s">
        <v>103</v>
      </c>
      <c r="I539" s="3" t="s">
        <v>113</v>
      </c>
    </row>
    <row r="540" spans="1:9" x14ac:dyDescent="0.25">
      <c r="A540" s="3"/>
      <c r="B540" s="35" t="s">
        <v>594</v>
      </c>
      <c r="C540" s="40" t="s">
        <v>379</v>
      </c>
      <c r="D540" s="32">
        <v>50</v>
      </c>
      <c r="E540" s="33">
        <v>1180.4000000000001</v>
      </c>
      <c r="F540" s="17">
        <f t="shared" si="12"/>
        <v>59020.000000000007</v>
      </c>
      <c r="G540" s="3" t="s">
        <v>87</v>
      </c>
      <c r="H540" s="72" t="s">
        <v>103</v>
      </c>
      <c r="I540" s="3" t="s">
        <v>113</v>
      </c>
    </row>
    <row r="541" spans="1:9" x14ac:dyDescent="0.25">
      <c r="A541" s="3"/>
      <c r="B541" s="35" t="s">
        <v>595</v>
      </c>
      <c r="C541" s="40" t="s">
        <v>379</v>
      </c>
      <c r="D541" s="41">
        <v>4</v>
      </c>
      <c r="E541" s="42">
        <v>381.36</v>
      </c>
      <c r="F541" s="18">
        <f t="shared" si="12"/>
        <v>1525.44</v>
      </c>
      <c r="G541" s="19" t="s">
        <v>87</v>
      </c>
      <c r="H541" s="73" t="s">
        <v>103</v>
      </c>
      <c r="I541" s="3" t="s">
        <v>113</v>
      </c>
    </row>
    <row r="542" spans="1:9" x14ac:dyDescent="0.25">
      <c r="A542" s="3"/>
      <c r="B542" s="52" t="s">
        <v>596</v>
      </c>
      <c r="C542" s="40" t="s">
        <v>379</v>
      </c>
      <c r="D542" s="41">
        <v>4</v>
      </c>
      <c r="E542" s="42">
        <v>599.28</v>
      </c>
      <c r="F542" s="18">
        <f t="shared" si="12"/>
        <v>2397.12</v>
      </c>
      <c r="G542" s="19" t="s">
        <v>87</v>
      </c>
      <c r="H542" s="73" t="s">
        <v>103</v>
      </c>
      <c r="I542" s="3" t="s">
        <v>113</v>
      </c>
    </row>
    <row r="543" spans="1:9" x14ac:dyDescent="0.25">
      <c r="A543" s="3"/>
      <c r="B543" s="29" t="s">
        <v>597</v>
      </c>
      <c r="C543" s="40" t="s">
        <v>379</v>
      </c>
      <c r="D543" s="41">
        <v>28</v>
      </c>
      <c r="E543" s="33">
        <v>1170.54</v>
      </c>
      <c r="F543" s="17">
        <f t="shared" si="12"/>
        <v>32775.119999999995</v>
      </c>
      <c r="G543" s="3" t="s">
        <v>87</v>
      </c>
      <c r="H543" s="72" t="s">
        <v>103</v>
      </c>
      <c r="I543" s="3" t="s">
        <v>113</v>
      </c>
    </row>
    <row r="544" spans="1:9" x14ac:dyDescent="0.25">
      <c r="A544" s="3"/>
      <c r="B544" s="35" t="s">
        <v>598</v>
      </c>
      <c r="C544" s="40" t="s">
        <v>379</v>
      </c>
      <c r="D544" s="41">
        <v>46</v>
      </c>
      <c r="E544" s="33">
        <v>2179.1999999999998</v>
      </c>
      <c r="F544" s="17">
        <f t="shared" si="12"/>
        <v>100243.2</v>
      </c>
      <c r="G544" s="3" t="s">
        <v>87</v>
      </c>
      <c r="H544" s="72" t="s">
        <v>103</v>
      </c>
      <c r="I544" s="3" t="s">
        <v>113</v>
      </c>
    </row>
    <row r="545" spans="1:9" x14ac:dyDescent="0.25">
      <c r="A545" s="3"/>
      <c r="B545" s="35" t="s">
        <v>599</v>
      </c>
      <c r="C545" s="40" t="s">
        <v>379</v>
      </c>
      <c r="D545" s="41">
        <v>90</v>
      </c>
      <c r="E545" s="42">
        <v>1547.99</v>
      </c>
      <c r="F545" s="18">
        <f t="shared" si="12"/>
        <v>139319.1</v>
      </c>
      <c r="G545" s="19" t="s">
        <v>87</v>
      </c>
      <c r="H545" s="73" t="s">
        <v>103</v>
      </c>
      <c r="I545" s="3" t="s">
        <v>113</v>
      </c>
    </row>
    <row r="546" spans="1:9" x14ac:dyDescent="0.25">
      <c r="A546" s="3"/>
      <c r="B546" s="35" t="s">
        <v>600</v>
      </c>
      <c r="C546" s="40" t="s">
        <v>379</v>
      </c>
      <c r="D546" s="41">
        <v>36</v>
      </c>
      <c r="E546" s="33">
        <v>750</v>
      </c>
      <c r="F546" s="17">
        <f t="shared" si="12"/>
        <v>27000</v>
      </c>
      <c r="G546" s="3" t="s">
        <v>87</v>
      </c>
      <c r="H546" s="72" t="s">
        <v>103</v>
      </c>
      <c r="I546" s="3" t="s">
        <v>113</v>
      </c>
    </row>
    <row r="547" spans="1:9" x14ac:dyDescent="0.25">
      <c r="A547" s="3"/>
      <c r="B547" s="35" t="s">
        <v>601</v>
      </c>
      <c r="C547" s="40" t="s">
        <v>379</v>
      </c>
      <c r="D547" s="32">
        <v>356</v>
      </c>
      <c r="E547" s="33">
        <v>295.36</v>
      </c>
      <c r="F547" s="17">
        <f t="shared" si="12"/>
        <v>105148.16</v>
      </c>
      <c r="G547" s="3" t="s">
        <v>87</v>
      </c>
      <c r="H547" s="72" t="s">
        <v>103</v>
      </c>
      <c r="I547" s="3" t="s">
        <v>113</v>
      </c>
    </row>
    <row r="548" spans="1:9" x14ac:dyDescent="0.25">
      <c r="A548" s="3"/>
      <c r="B548" s="35" t="s">
        <v>602</v>
      </c>
      <c r="C548" s="40" t="s">
        <v>379</v>
      </c>
      <c r="D548" s="32">
        <v>10</v>
      </c>
      <c r="E548" s="33">
        <v>44.64</v>
      </c>
      <c r="F548" s="17">
        <f t="shared" si="12"/>
        <v>446.4</v>
      </c>
      <c r="G548" s="3" t="s">
        <v>87</v>
      </c>
      <c r="H548" s="72" t="s">
        <v>103</v>
      </c>
      <c r="I548" s="3" t="s">
        <v>113</v>
      </c>
    </row>
    <row r="549" spans="1:9" x14ac:dyDescent="0.25">
      <c r="A549" s="3"/>
      <c r="B549" s="35" t="s">
        <v>603</v>
      </c>
      <c r="C549" s="40" t="s">
        <v>379</v>
      </c>
      <c r="D549" s="32">
        <v>10</v>
      </c>
      <c r="E549" s="33">
        <v>52.92</v>
      </c>
      <c r="F549" s="17">
        <f t="shared" si="12"/>
        <v>529.20000000000005</v>
      </c>
      <c r="G549" s="3" t="s">
        <v>87</v>
      </c>
      <c r="H549" s="72" t="s">
        <v>103</v>
      </c>
      <c r="I549" s="3" t="s">
        <v>113</v>
      </c>
    </row>
    <row r="550" spans="1:9" x14ac:dyDescent="0.25">
      <c r="A550" s="3"/>
      <c r="B550" s="35" t="s">
        <v>604</v>
      </c>
      <c r="C550" s="40" t="s">
        <v>379</v>
      </c>
      <c r="D550" s="32">
        <v>15</v>
      </c>
      <c r="E550" s="33">
        <v>58.8</v>
      </c>
      <c r="F550" s="17">
        <f t="shared" si="12"/>
        <v>882</v>
      </c>
      <c r="G550" s="3" t="s">
        <v>87</v>
      </c>
      <c r="H550" s="72" t="s">
        <v>103</v>
      </c>
      <c r="I550" s="3" t="s">
        <v>113</v>
      </c>
    </row>
    <row r="551" spans="1:9" x14ac:dyDescent="0.25">
      <c r="A551" s="3"/>
      <c r="B551" s="35" t="s">
        <v>605</v>
      </c>
      <c r="C551" s="40" t="s">
        <v>379</v>
      </c>
      <c r="D551" s="32">
        <v>20</v>
      </c>
      <c r="E551" s="44">
        <v>82.32</v>
      </c>
      <c r="F551" s="25">
        <f t="shared" si="12"/>
        <v>1646.3999999999999</v>
      </c>
      <c r="G551" s="26" t="s">
        <v>87</v>
      </c>
      <c r="H551" s="74" t="s">
        <v>103</v>
      </c>
      <c r="I551" s="3" t="s">
        <v>113</v>
      </c>
    </row>
    <row r="552" spans="1:9" x14ac:dyDescent="0.25">
      <c r="A552" s="3"/>
      <c r="B552" s="35" t="s">
        <v>606</v>
      </c>
      <c r="C552" s="40" t="s">
        <v>379</v>
      </c>
      <c r="D552" s="41">
        <v>20</v>
      </c>
      <c r="E552" s="42">
        <v>71.430000000000007</v>
      </c>
      <c r="F552" s="18">
        <f t="shared" si="12"/>
        <v>1428.6000000000001</v>
      </c>
      <c r="G552" s="19" t="s">
        <v>87</v>
      </c>
      <c r="H552" s="73" t="s">
        <v>103</v>
      </c>
      <c r="I552" s="3" t="s">
        <v>113</v>
      </c>
    </row>
    <row r="553" spans="1:9" x14ac:dyDescent="0.25">
      <c r="A553" s="3"/>
      <c r="B553" s="35" t="s">
        <v>607</v>
      </c>
      <c r="C553" s="40" t="s">
        <v>379</v>
      </c>
      <c r="D553" s="41">
        <v>25</v>
      </c>
      <c r="E553" s="33">
        <v>589.29</v>
      </c>
      <c r="F553" s="17">
        <f t="shared" ref="F553:F610" si="13">E553*D553</f>
        <v>14732.25</v>
      </c>
      <c r="G553" s="3" t="s">
        <v>87</v>
      </c>
      <c r="H553" s="72" t="s">
        <v>103</v>
      </c>
      <c r="I553" s="3" t="s">
        <v>113</v>
      </c>
    </row>
    <row r="554" spans="1:9" x14ac:dyDescent="0.25">
      <c r="A554" s="3"/>
      <c r="B554" s="35" t="s">
        <v>608</v>
      </c>
      <c r="C554" s="40" t="s">
        <v>379</v>
      </c>
      <c r="D554" s="41">
        <v>6</v>
      </c>
      <c r="E554" s="33">
        <v>1169.6400000000001</v>
      </c>
      <c r="F554" s="17">
        <f t="shared" si="13"/>
        <v>7017.84</v>
      </c>
      <c r="G554" s="3" t="s">
        <v>87</v>
      </c>
      <c r="H554" s="72" t="s">
        <v>103</v>
      </c>
      <c r="I554" s="3" t="s">
        <v>113</v>
      </c>
    </row>
    <row r="555" spans="1:9" x14ac:dyDescent="0.25">
      <c r="A555" s="3"/>
      <c r="B555" s="35" t="s">
        <v>609</v>
      </c>
      <c r="C555" s="40" t="s">
        <v>379</v>
      </c>
      <c r="D555" s="41">
        <v>6</v>
      </c>
      <c r="E555" s="33">
        <v>264.60000000000002</v>
      </c>
      <c r="F555" s="17">
        <f t="shared" si="13"/>
        <v>1587.6000000000001</v>
      </c>
      <c r="G555" s="3" t="s">
        <v>87</v>
      </c>
      <c r="H555" s="72" t="s">
        <v>103</v>
      </c>
      <c r="I555" s="3" t="s">
        <v>113</v>
      </c>
    </row>
    <row r="556" spans="1:9" x14ac:dyDescent="0.25">
      <c r="A556" s="3"/>
      <c r="B556" s="35" t="s">
        <v>610</v>
      </c>
      <c r="C556" s="40" t="s">
        <v>379</v>
      </c>
      <c r="D556" s="41">
        <v>6</v>
      </c>
      <c r="E556" s="33">
        <v>342.7</v>
      </c>
      <c r="F556" s="17">
        <f t="shared" si="13"/>
        <v>2056.1999999999998</v>
      </c>
      <c r="G556" s="3" t="s">
        <v>87</v>
      </c>
      <c r="H556" s="72" t="s">
        <v>103</v>
      </c>
      <c r="I556" s="3" t="s">
        <v>113</v>
      </c>
    </row>
    <row r="557" spans="1:9" x14ac:dyDescent="0.25">
      <c r="A557" s="3"/>
      <c r="B557" s="35" t="s">
        <v>611</v>
      </c>
      <c r="C557" s="40" t="s">
        <v>379</v>
      </c>
      <c r="D557" s="41">
        <v>6</v>
      </c>
      <c r="E557" s="33">
        <v>1357.14</v>
      </c>
      <c r="F557" s="17">
        <f t="shared" si="13"/>
        <v>8142.84</v>
      </c>
      <c r="G557" s="3" t="s">
        <v>87</v>
      </c>
      <c r="H557" s="72" t="s">
        <v>103</v>
      </c>
      <c r="I557" s="3" t="s">
        <v>113</v>
      </c>
    </row>
    <row r="558" spans="1:9" x14ac:dyDescent="0.25">
      <c r="A558" s="3"/>
      <c r="B558" s="29" t="s">
        <v>612</v>
      </c>
      <c r="C558" s="40" t="s">
        <v>379</v>
      </c>
      <c r="D558" s="41">
        <v>6</v>
      </c>
      <c r="E558" s="33">
        <v>1750</v>
      </c>
      <c r="F558" s="17">
        <f t="shared" si="13"/>
        <v>10500</v>
      </c>
      <c r="G558" s="3" t="s">
        <v>87</v>
      </c>
      <c r="H558" s="72" t="s">
        <v>103</v>
      </c>
      <c r="I558" s="3" t="s">
        <v>113</v>
      </c>
    </row>
    <row r="559" spans="1:9" x14ac:dyDescent="0.25">
      <c r="A559" s="3"/>
      <c r="B559" s="52" t="s">
        <v>613</v>
      </c>
      <c r="C559" s="40" t="s">
        <v>379</v>
      </c>
      <c r="D559" s="41">
        <v>4</v>
      </c>
      <c r="E559" s="42">
        <v>437.5</v>
      </c>
      <c r="F559" s="18">
        <f t="shared" si="13"/>
        <v>1750</v>
      </c>
      <c r="G559" s="19" t="s">
        <v>87</v>
      </c>
      <c r="H559" s="73" t="s">
        <v>103</v>
      </c>
      <c r="I559" s="3" t="s">
        <v>113</v>
      </c>
    </row>
    <row r="560" spans="1:9" x14ac:dyDescent="0.25">
      <c r="A560" s="3"/>
      <c r="B560" s="29" t="s">
        <v>614</v>
      </c>
      <c r="C560" s="40" t="s">
        <v>379</v>
      </c>
      <c r="D560" s="41">
        <v>5</v>
      </c>
      <c r="E560" s="33">
        <v>486.61</v>
      </c>
      <c r="F560" s="17">
        <f t="shared" si="13"/>
        <v>2433.0500000000002</v>
      </c>
      <c r="G560" s="3" t="s">
        <v>87</v>
      </c>
      <c r="H560" s="72" t="s">
        <v>103</v>
      </c>
      <c r="I560" s="3" t="s">
        <v>113</v>
      </c>
    </row>
    <row r="561" spans="1:9" x14ac:dyDescent="0.25">
      <c r="A561" s="3"/>
      <c r="B561" s="35" t="s">
        <v>615</v>
      </c>
      <c r="C561" s="40" t="s">
        <v>379</v>
      </c>
      <c r="D561" s="41">
        <v>4</v>
      </c>
      <c r="E561" s="33">
        <v>2459.8200000000002</v>
      </c>
      <c r="F561" s="17">
        <f t="shared" si="13"/>
        <v>9839.2800000000007</v>
      </c>
      <c r="G561" s="3" t="s">
        <v>87</v>
      </c>
      <c r="H561" s="72" t="s">
        <v>103</v>
      </c>
      <c r="I561" s="3" t="s">
        <v>113</v>
      </c>
    </row>
    <row r="562" spans="1:9" x14ac:dyDescent="0.25">
      <c r="A562" s="3"/>
      <c r="B562" s="35" t="s">
        <v>616</v>
      </c>
      <c r="C562" s="40" t="s">
        <v>379</v>
      </c>
      <c r="D562" s="41">
        <v>12</v>
      </c>
      <c r="E562" s="33">
        <v>5513</v>
      </c>
      <c r="F562" s="17">
        <f t="shared" si="13"/>
        <v>66156</v>
      </c>
      <c r="G562" s="3" t="s">
        <v>87</v>
      </c>
      <c r="H562" s="72" t="s">
        <v>103</v>
      </c>
      <c r="I562" s="3" t="s">
        <v>113</v>
      </c>
    </row>
    <row r="563" spans="1:9" ht="30" x14ac:dyDescent="0.25">
      <c r="A563" s="3"/>
      <c r="B563" s="35" t="s">
        <v>617</v>
      </c>
      <c r="C563" s="31" t="s">
        <v>379</v>
      </c>
      <c r="D563" s="32">
        <v>20</v>
      </c>
      <c r="E563" s="33">
        <v>14080.5</v>
      </c>
      <c r="F563" s="17">
        <f t="shared" si="13"/>
        <v>281610</v>
      </c>
      <c r="G563" s="3" t="s">
        <v>87</v>
      </c>
      <c r="H563" s="72" t="s">
        <v>103</v>
      </c>
      <c r="I563" s="3" t="s">
        <v>113</v>
      </c>
    </row>
    <row r="564" spans="1:9" x14ac:dyDescent="0.25">
      <c r="A564" s="3"/>
      <c r="B564" s="35" t="s">
        <v>618</v>
      </c>
      <c r="C564" s="40" t="s">
        <v>379</v>
      </c>
      <c r="D564" s="41">
        <v>20</v>
      </c>
      <c r="E564" s="33">
        <v>65.23</v>
      </c>
      <c r="F564" s="17">
        <f t="shared" si="13"/>
        <v>1304.6000000000001</v>
      </c>
      <c r="G564" s="3" t="s">
        <v>87</v>
      </c>
      <c r="H564" s="72" t="s">
        <v>103</v>
      </c>
      <c r="I564" s="3" t="s">
        <v>113</v>
      </c>
    </row>
    <row r="565" spans="1:9" ht="15" customHeight="1" x14ac:dyDescent="0.25">
      <c r="A565" s="3"/>
      <c r="B565" s="52" t="s">
        <v>619</v>
      </c>
      <c r="C565" s="40" t="s">
        <v>379</v>
      </c>
      <c r="D565" s="41">
        <v>10</v>
      </c>
      <c r="E565" s="33">
        <v>4084.55</v>
      </c>
      <c r="F565" s="17">
        <f t="shared" si="13"/>
        <v>40845.5</v>
      </c>
      <c r="G565" s="3" t="s">
        <v>87</v>
      </c>
      <c r="H565" s="72" t="s">
        <v>103</v>
      </c>
      <c r="I565" s="3" t="s">
        <v>113</v>
      </c>
    </row>
    <row r="566" spans="1:9" x14ac:dyDescent="0.25">
      <c r="A566" s="3"/>
      <c r="B566" s="29" t="s">
        <v>620</v>
      </c>
      <c r="C566" s="40" t="s">
        <v>379</v>
      </c>
      <c r="D566" s="41">
        <v>23</v>
      </c>
      <c r="E566" s="33">
        <v>814.73</v>
      </c>
      <c r="F566" s="17">
        <f t="shared" si="13"/>
        <v>18738.79</v>
      </c>
      <c r="G566" s="3" t="s">
        <v>87</v>
      </c>
      <c r="H566" s="72" t="s">
        <v>103</v>
      </c>
      <c r="I566" s="3" t="s">
        <v>113</v>
      </c>
    </row>
    <row r="567" spans="1:9" x14ac:dyDescent="0.25">
      <c r="A567" s="3"/>
      <c r="B567" s="52" t="s">
        <v>621</v>
      </c>
      <c r="C567" s="40" t="s">
        <v>379</v>
      </c>
      <c r="D567" s="41">
        <v>8</v>
      </c>
      <c r="E567" s="33">
        <v>90.8</v>
      </c>
      <c r="F567" s="17">
        <f t="shared" si="13"/>
        <v>726.4</v>
      </c>
      <c r="G567" s="3" t="s">
        <v>87</v>
      </c>
      <c r="H567" s="72" t="s">
        <v>103</v>
      </c>
      <c r="I567" s="3" t="s">
        <v>113</v>
      </c>
    </row>
    <row r="568" spans="1:9" x14ac:dyDescent="0.25">
      <c r="A568" s="3"/>
      <c r="B568" s="29" t="s">
        <v>622</v>
      </c>
      <c r="C568" s="40" t="s">
        <v>379</v>
      </c>
      <c r="D568" s="41">
        <v>45</v>
      </c>
      <c r="E568" s="42">
        <v>237.3</v>
      </c>
      <c r="F568" s="18">
        <f t="shared" si="13"/>
        <v>10678.5</v>
      </c>
      <c r="G568" s="19" t="s">
        <v>87</v>
      </c>
      <c r="H568" s="73" t="s">
        <v>103</v>
      </c>
      <c r="I568" s="3" t="s">
        <v>113</v>
      </c>
    </row>
    <row r="569" spans="1:9" x14ac:dyDescent="0.25">
      <c r="A569" s="3"/>
      <c r="B569" s="29" t="s">
        <v>623</v>
      </c>
      <c r="C569" s="40" t="s">
        <v>379</v>
      </c>
      <c r="D569" s="41">
        <v>10</v>
      </c>
      <c r="E569" s="33">
        <v>632.79999999999995</v>
      </c>
      <c r="F569" s="17">
        <f t="shared" si="13"/>
        <v>6328</v>
      </c>
      <c r="G569" s="3" t="s">
        <v>87</v>
      </c>
      <c r="H569" s="72" t="s">
        <v>103</v>
      </c>
      <c r="I569" s="3" t="s">
        <v>113</v>
      </c>
    </row>
    <row r="570" spans="1:9" x14ac:dyDescent="0.25">
      <c r="A570" s="3"/>
      <c r="B570" s="29" t="s">
        <v>624</v>
      </c>
      <c r="C570" s="40" t="s">
        <v>379</v>
      </c>
      <c r="D570" s="41">
        <v>60</v>
      </c>
      <c r="E570" s="33">
        <v>770</v>
      </c>
      <c r="F570" s="17">
        <f t="shared" si="13"/>
        <v>46200</v>
      </c>
      <c r="G570" s="3" t="s">
        <v>87</v>
      </c>
      <c r="H570" s="72" t="s">
        <v>103</v>
      </c>
      <c r="I570" s="3" t="s">
        <v>113</v>
      </c>
    </row>
    <row r="571" spans="1:9" x14ac:dyDescent="0.25">
      <c r="A571" s="3"/>
      <c r="B571" s="29" t="s">
        <v>625</v>
      </c>
      <c r="C571" s="40" t="s">
        <v>379</v>
      </c>
      <c r="D571" s="41">
        <v>50</v>
      </c>
      <c r="E571" s="42">
        <v>327.8</v>
      </c>
      <c r="F571" s="18">
        <f t="shared" si="13"/>
        <v>16390</v>
      </c>
      <c r="G571" s="19" t="s">
        <v>87</v>
      </c>
      <c r="H571" s="73" t="s">
        <v>103</v>
      </c>
      <c r="I571" s="3" t="s">
        <v>113</v>
      </c>
    </row>
    <row r="572" spans="1:9" x14ac:dyDescent="0.25">
      <c r="A572" s="3"/>
      <c r="B572" s="29" t="s">
        <v>626</v>
      </c>
      <c r="C572" s="40" t="s">
        <v>379</v>
      </c>
      <c r="D572" s="41">
        <v>4</v>
      </c>
      <c r="E572" s="33">
        <v>258.93</v>
      </c>
      <c r="F572" s="17">
        <f t="shared" si="13"/>
        <v>1035.72</v>
      </c>
      <c r="G572" s="3" t="s">
        <v>87</v>
      </c>
      <c r="H572" s="72" t="s">
        <v>103</v>
      </c>
      <c r="I572" s="3" t="s">
        <v>113</v>
      </c>
    </row>
    <row r="573" spans="1:9" x14ac:dyDescent="0.25">
      <c r="A573" s="3"/>
      <c r="B573" s="52" t="s">
        <v>627</v>
      </c>
      <c r="C573" s="40" t="s">
        <v>628</v>
      </c>
      <c r="D573" s="41">
        <v>3</v>
      </c>
      <c r="E573" s="33">
        <v>982.14</v>
      </c>
      <c r="F573" s="17">
        <f t="shared" si="13"/>
        <v>2946.42</v>
      </c>
      <c r="G573" s="3" t="s">
        <v>87</v>
      </c>
      <c r="H573" s="72" t="s">
        <v>103</v>
      </c>
      <c r="I573" s="3" t="s">
        <v>113</v>
      </c>
    </row>
    <row r="574" spans="1:9" x14ac:dyDescent="0.25">
      <c r="A574" s="3"/>
      <c r="B574" s="29" t="s">
        <v>629</v>
      </c>
      <c r="C574" s="40" t="s">
        <v>628</v>
      </c>
      <c r="D574" s="41">
        <v>7</v>
      </c>
      <c r="E574" s="33">
        <v>1138.3900000000001</v>
      </c>
      <c r="F574" s="17">
        <f t="shared" si="13"/>
        <v>7968.7300000000005</v>
      </c>
      <c r="G574" s="3" t="s">
        <v>87</v>
      </c>
      <c r="H574" s="72" t="s">
        <v>103</v>
      </c>
      <c r="I574" s="3" t="s">
        <v>113</v>
      </c>
    </row>
    <row r="575" spans="1:9" x14ac:dyDescent="0.25">
      <c r="A575" s="3"/>
      <c r="B575" s="29" t="s">
        <v>630</v>
      </c>
      <c r="C575" s="40" t="s">
        <v>628</v>
      </c>
      <c r="D575" s="41">
        <v>4</v>
      </c>
      <c r="E575" s="33">
        <v>879.46</v>
      </c>
      <c r="F575" s="17">
        <f t="shared" si="13"/>
        <v>3517.84</v>
      </c>
      <c r="G575" s="3" t="s">
        <v>87</v>
      </c>
      <c r="H575" s="72" t="s">
        <v>103</v>
      </c>
      <c r="I575" s="3" t="s">
        <v>113</v>
      </c>
    </row>
    <row r="576" spans="1:9" x14ac:dyDescent="0.25">
      <c r="A576" s="3"/>
      <c r="B576" s="29" t="s">
        <v>631</v>
      </c>
      <c r="C576" s="40" t="s">
        <v>628</v>
      </c>
      <c r="D576" s="41">
        <v>4</v>
      </c>
      <c r="E576" s="33">
        <v>1138.3900000000001</v>
      </c>
      <c r="F576" s="17">
        <f t="shared" si="13"/>
        <v>4553.5600000000004</v>
      </c>
      <c r="G576" s="3" t="s">
        <v>87</v>
      </c>
      <c r="H576" s="72" t="s">
        <v>103</v>
      </c>
      <c r="I576" s="3" t="s">
        <v>113</v>
      </c>
    </row>
    <row r="577" spans="1:9" x14ac:dyDescent="0.25">
      <c r="A577" s="3"/>
      <c r="B577" s="29" t="s">
        <v>632</v>
      </c>
      <c r="C577" s="40" t="s">
        <v>628</v>
      </c>
      <c r="D577" s="41">
        <v>6</v>
      </c>
      <c r="E577" s="33">
        <v>1026.79</v>
      </c>
      <c r="F577" s="17">
        <f t="shared" si="13"/>
        <v>6160.74</v>
      </c>
      <c r="G577" s="3" t="s">
        <v>87</v>
      </c>
      <c r="H577" s="72" t="s">
        <v>103</v>
      </c>
      <c r="I577" s="3" t="s">
        <v>113</v>
      </c>
    </row>
    <row r="578" spans="1:9" x14ac:dyDescent="0.25">
      <c r="A578" s="3"/>
      <c r="B578" s="29" t="s">
        <v>633</v>
      </c>
      <c r="C578" s="40" t="s">
        <v>628</v>
      </c>
      <c r="D578" s="32">
        <v>14</v>
      </c>
      <c r="E578" s="33">
        <v>1250</v>
      </c>
      <c r="F578" s="17">
        <f t="shared" si="13"/>
        <v>17500</v>
      </c>
      <c r="G578" s="3" t="s">
        <v>87</v>
      </c>
      <c r="H578" s="72" t="s">
        <v>103</v>
      </c>
      <c r="I578" s="3" t="s">
        <v>113</v>
      </c>
    </row>
    <row r="579" spans="1:9" x14ac:dyDescent="0.25">
      <c r="A579" s="3"/>
      <c r="B579" s="29" t="s">
        <v>634</v>
      </c>
      <c r="C579" s="40" t="s">
        <v>628</v>
      </c>
      <c r="D579" s="32">
        <v>6</v>
      </c>
      <c r="E579" s="33">
        <v>1026.79</v>
      </c>
      <c r="F579" s="17">
        <f t="shared" si="13"/>
        <v>6160.74</v>
      </c>
      <c r="G579" s="3" t="s">
        <v>87</v>
      </c>
      <c r="H579" s="72" t="s">
        <v>103</v>
      </c>
      <c r="I579" s="3" t="s">
        <v>113</v>
      </c>
    </row>
    <row r="580" spans="1:9" x14ac:dyDescent="0.25">
      <c r="A580" s="3"/>
      <c r="B580" s="29" t="s">
        <v>635</v>
      </c>
      <c r="C580" s="40" t="s">
        <v>628</v>
      </c>
      <c r="D580" s="41">
        <v>10</v>
      </c>
      <c r="E580" s="33">
        <v>1250</v>
      </c>
      <c r="F580" s="17">
        <f t="shared" si="13"/>
        <v>12500</v>
      </c>
      <c r="G580" s="3" t="s">
        <v>87</v>
      </c>
      <c r="H580" s="72" t="s">
        <v>103</v>
      </c>
      <c r="I580" s="3" t="s">
        <v>113</v>
      </c>
    </row>
    <row r="581" spans="1:9" x14ac:dyDescent="0.25">
      <c r="A581" s="3"/>
      <c r="B581" s="29" t="s">
        <v>636</v>
      </c>
      <c r="C581" s="40" t="s">
        <v>628</v>
      </c>
      <c r="D581" s="41">
        <v>4</v>
      </c>
      <c r="E581" s="42">
        <v>1160.71</v>
      </c>
      <c r="F581" s="18">
        <f t="shared" si="13"/>
        <v>4642.84</v>
      </c>
      <c r="G581" s="19" t="s">
        <v>87</v>
      </c>
      <c r="H581" s="73" t="s">
        <v>103</v>
      </c>
      <c r="I581" s="3" t="s">
        <v>113</v>
      </c>
    </row>
    <row r="582" spans="1:9" x14ac:dyDescent="0.25">
      <c r="A582" s="3"/>
      <c r="B582" s="52" t="s">
        <v>637</v>
      </c>
      <c r="C582" s="40" t="s">
        <v>628</v>
      </c>
      <c r="D582" s="32">
        <v>10</v>
      </c>
      <c r="E582" s="33">
        <v>982.14</v>
      </c>
      <c r="F582" s="17">
        <f t="shared" si="13"/>
        <v>9821.4</v>
      </c>
      <c r="G582" s="3" t="s">
        <v>87</v>
      </c>
      <c r="H582" s="72" t="s">
        <v>103</v>
      </c>
      <c r="I582" s="3" t="s">
        <v>113</v>
      </c>
    </row>
    <row r="583" spans="1:9" x14ac:dyDescent="0.25">
      <c r="A583" s="3"/>
      <c r="B583" s="29" t="s">
        <v>638</v>
      </c>
      <c r="C583" s="40" t="s">
        <v>628</v>
      </c>
      <c r="D583" s="32">
        <v>3</v>
      </c>
      <c r="E583" s="33">
        <v>607.14</v>
      </c>
      <c r="F583" s="17">
        <f t="shared" si="13"/>
        <v>1821.42</v>
      </c>
      <c r="G583" s="3" t="s">
        <v>87</v>
      </c>
      <c r="H583" s="72" t="s">
        <v>103</v>
      </c>
      <c r="I583" s="3" t="s">
        <v>113</v>
      </c>
    </row>
    <row r="584" spans="1:9" x14ac:dyDescent="0.25">
      <c r="A584" s="3"/>
      <c r="B584" s="29" t="s">
        <v>639</v>
      </c>
      <c r="C584" s="40" t="s">
        <v>628</v>
      </c>
      <c r="D584" s="32">
        <v>3</v>
      </c>
      <c r="E584" s="33">
        <v>783.04</v>
      </c>
      <c r="F584" s="17">
        <f t="shared" si="13"/>
        <v>2349.12</v>
      </c>
      <c r="G584" s="3" t="s">
        <v>87</v>
      </c>
      <c r="H584" s="72" t="s">
        <v>103</v>
      </c>
      <c r="I584" s="3" t="s">
        <v>113</v>
      </c>
    </row>
    <row r="585" spans="1:9" x14ac:dyDescent="0.25">
      <c r="A585" s="3"/>
      <c r="B585" s="29" t="s">
        <v>640</v>
      </c>
      <c r="C585" s="40" t="s">
        <v>641</v>
      </c>
      <c r="D585" s="32">
        <v>0.02</v>
      </c>
      <c r="E585" s="33">
        <v>808035.71</v>
      </c>
      <c r="F585" s="17">
        <f t="shared" si="13"/>
        <v>16160.7142</v>
      </c>
      <c r="G585" s="3" t="s">
        <v>87</v>
      </c>
      <c r="H585" s="72" t="s">
        <v>103</v>
      </c>
      <c r="I585" s="3" t="s">
        <v>113</v>
      </c>
    </row>
    <row r="586" spans="1:9" x14ac:dyDescent="0.25">
      <c r="A586" s="3"/>
      <c r="B586" s="29" t="s">
        <v>642</v>
      </c>
      <c r="C586" s="40" t="s">
        <v>628</v>
      </c>
      <c r="D586" s="32">
        <v>30</v>
      </c>
      <c r="E586" s="33">
        <v>1160.71</v>
      </c>
      <c r="F586" s="17">
        <f t="shared" si="13"/>
        <v>34821.300000000003</v>
      </c>
      <c r="G586" s="3" t="s">
        <v>87</v>
      </c>
      <c r="H586" s="72" t="s">
        <v>103</v>
      </c>
      <c r="I586" s="3" t="s">
        <v>113</v>
      </c>
    </row>
    <row r="587" spans="1:9" x14ac:dyDescent="0.25">
      <c r="A587" s="3"/>
      <c r="B587" s="29" t="s">
        <v>643</v>
      </c>
      <c r="C587" s="31" t="s">
        <v>628</v>
      </c>
      <c r="D587" s="32">
        <v>12</v>
      </c>
      <c r="E587" s="33">
        <v>808.04</v>
      </c>
      <c r="F587" s="17">
        <f t="shared" si="13"/>
        <v>9696.48</v>
      </c>
      <c r="G587" s="3" t="s">
        <v>87</v>
      </c>
      <c r="H587" s="72" t="s">
        <v>103</v>
      </c>
      <c r="I587" s="3" t="s">
        <v>113</v>
      </c>
    </row>
    <row r="588" spans="1:9" x14ac:dyDescent="0.25">
      <c r="A588" s="3"/>
      <c r="B588" s="35" t="s">
        <v>644</v>
      </c>
      <c r="C588" s="31" t="s">
        <v>628</v>
      </c>
      <c r="D588" s="32">
        <v>3</v>
      </c>
      <c r="E588" s="33">
        <v>1294.6400000000001</v>
      </c>
      <c r="F588" s="17">
        <f t="shared" si="13"/>
        <v>3883.92</v>
      </c>
      <c r="G588" s="3" t="s">
        <v>87</v>
      </c>
      <c r="H588" s="72" t="s">
        <v>103</v>
      </c>
      <c r="I588" s="3" t="s">
        <v>113</v>
      </c>
    </row>
    <row r="589" spans="1:9" x14ac:dyDescent="0.25">
      <c r="A589" s="3"/>
      <c r="B589" s="35" t="s">
        <v>645</v>
      </c>
      <c r="C589" s="31" t="s">
        <v>628</v>
      </c>
      <c r="D589" s="32">
        <v>720</v>
      </c>
      <c r="E589" s="33">
        <v>1160.71</v>
      </c>
      <c r="F589" s="17">
        <f t="shared" si="13"/>
        <v>835711.20000000007</v>
      </c>
      <c r="G589" s="3" t="s">
        <v>87</v>
      </c>
      <c r="H589" s="72" t="s">
        <v>103</v>
      </c>
      <c r="I589" s="3" t="s">
        <v>113</v>
      </c>
    </row>
    <row r="590" spans="1:9" x14ac:dyDescent="0.25">
      <c r="A590" s="3"/>
      <c r="B590" s="35" t="s">
        <v>646</v>
      </c>
      <c r="C590" s="40" t="s">
        <v>628</v>
      </c>
      <c r="D590" s="41">
        <v>60</v>
      </c>
      <c r="E590" s="42">
        <v>834.82</v>
      </c>
      <c r="F590" s="18">
        <f t="shared" si="13"/>
        <v>50089.200000000004</v>
      </c>
      <c r="G590" s="19" t="s">
        <v>87</v>
      </c>
      <c r="H590" s="73" t="s">
        <v>103</v>
      </c>
      <c r="I590" s="3" t="s">
        <v>113</v>
      </c>
    </row>
    <row r="591" spans="1:9" x14ac:dyDescent="0.25">
      <c r="A591" s="3"/>
      <c r="B591" s="35" t="s">
        <v>647</v>
      </c>
      <c r="C591" s="40" t="s">
        <v>628</v>
      </c>
      <c r="D591" s="41">
        <v>6</v>
      </c>
      <c r="E591" s="33">
        <v>892.86</v>
      </c>
      <c r="F591" s="17">
        <f t="shared" si="13"/>
        <v>5357.16</v>
      </c>
      <c r="G591" s="3" t="s">
        <v>87</v>
      </c>
      <c r="H591" s="72" t="s">
        <v>103</v>
      </c>
      <c r="I591" s="3" t="s">
        <v>113</v>
      </c>
    </row>
    <row r="592" spans="1:9" x14ac:dyDescent="0.25">
      <c r="A592" s="3"/>
      <c r="B592" s="52" t="s">
        <v>648</v>
      </c>
      <c r="C592" s="40" t="s">
        <v>628</v>
      </c>
      <c r="D592" s="41">
        <v>60</v>
      </c>
      <c r="E592" s="33">
        <v>1116.07</v>
      </c>
      <c r="F592" s="17">
        <f t="shared" si="13"/>
        <v>66964.2</v>
      </c>
      <c r="G592" s="3" t="s">
        <v>87</v>
      </c>
      <c r="H592" s="72" t="s">
        <v>103</v>
      </c>
      <c r="I592" s="3" t="s">
        <v>113</v>
      </c>
    </row>
    <row r="593" spans="1:9" x14ac:dyDescent="0.25">
      <c r="A593" s="3"/>
      <c r="B593" s="29" t="s">
        <v>649</v>
      </c>
      <c r="C593" s="40" t="s">
        <v>628</v>
      </c>
      <c r="D593" s="41">
        <v>6</v>
      </c>
      <c r="E593" s="33">
        <v>982.14</v>
      </c>
      <c r="F593" s="17">
        <f t="shared" si="13"/>
        <v>5892.84</v>
      </c>
      <c r="G593" s="3" t="s">
        <v>87</v>
      </c>
      <c r="H593" s="72" t="s">
        <v>103</v>
      </c>
      <c r="I593" s="3" t="s">
        <v>113</v>
      </c>
    </row>
    <row r="594" spans="1:9" x14ac:dyDescent="0.25">
      <c r="A594" s="3"/>
      <c r="B594" s="29" t="s">
        <v>650</v>
      </c>
      <c r="C594" s="40" t="s">
        <v>628</v>
      </c>
      <c r="D594" s="41">
        <v>6</v>
      </c>
      <c r="E594" s="33">
        <v>1250</v>
      </c>
      <c r="F594" s="17">
        <f t="shared" si="13"/>
        <v>7500</v>
      </c>
      <c r="G594" s="3" t="s">
        <v>87</v>
      </c>
      <c r="H594" s="72" t="s">
        <v>103</v>
      </c>
      <c r="I594" s="3" t="s">
        <v>113</v>
      </c>
    </row>
    <row r="595" spans="1:9" x14ac:dyDescent="0.25">
      <c r="A595" s="3"/>
      <c r="B595" s="52" t="s">
        <v>651</v>
      </c>
      <c r="C595" s="40" t="s">
        <v>628</v>
      </c>
      <c r="D595" s="41">
        <v>4</v>
      </c>
      <c r="E595" s="33">
        <v>1071.43</v>
      </c>
      <c r="F595" s="17">
        <f t="shared" si="13"/>
        <v>4285.72</v>
      </c>
      <c r="G595" s="3" t="s">
        <v>87</v>
      </c>
      <c r="H595" s="72" t="s">
        <v>103</v>
      </c>
      <c r="I595" s="3" t="s">
        <v>113</v>
      </c>
    </row>
    <row r="596" spans="1:9" x14ac:dyDescent="0.25">
      <c r="A596" s="3"/>
      <c r="B596" s="29" t="s">
        <v>652</v>
      </c>
      <c r="C596" s="40" t="s">
        <v>628</v>
      </c>
      <c r="D596" s="41">
        <v>9</v>
      </c>
      <c r="E596" s="42">
        <v>1250</v>
      </c>
      <c r="F596" s="18">
        <f t="shared" si="13"/>
        <v>11250</v>
      </c>
      <c r="G596" s="19" t="s">
        <v>87</v>
      </c>
      <c r="H596" s="73" t="s">
        <v>103</v>
      </c>
      <c r="I596" s="3" t="s">
        <v>113</v>
      </c>
    </row>
    <row r="597" spans="1:9" x14ac:dyDescent="0.25">
      <c r="A597" s="3"/>
      <c r="B597" s="29" t="s">
        <v>653</v>
      </c>
      <c r="C597" s="40" t="s">
        <v>628</v>
      </c>
      <c r="D597" s="41">
        <v>3</v>
      </c>
      <c r="E597" s="33">
        <v>607.14</v>
      </c>
      <c r="F597" s="17">
        <f t="shared" si="13"/>
        <v>1821.42</v>
      </c>
      <c r="G597" s="3" t="s">
        <v>87</v>
      </c>
      <c r="H597" s="72" t="s">
        <v>103</v>
      </c>
      <c r="I597" s="3" t="s">
        <v>113</v>
      </c>
    </row>
    <row r="598" spans="1:9" x14ac:dyDescent="0.25">
      <c r="A598" s="3"/>
      <c r="B598" s="35" t="s">
        <v>654</v>
      </c>
      <c r="C598" s="40" t="s">
        <v>641</v>
      </c>
      <c r="D598" s="41">
        <v>5.0000000000000001E-3</v>
      </c>
      <c r="E598" s="33">
        <v>875000</v>
      </c>
      <c r="F598" s="17">
        <f t="shared" si="13"/>
        <v>4375</v>
      </c>
      <c r="G598" s="3" t="s">
        <v>87</v>
      </c>
      <c r="H598" s="72" t="s">
        <v>103</v>
      </c>
      <c r="I598" s="3" t="s">
        <v>113</v>
      </c>
    </row>
    <row r="599" spans="1:9" x14ac:dyDescent="0.25">
      <c r="A599" s="3"/>
      <c r="B599" s="35" t="s">
        <v>655</v>
      </c>
      <c r="C599" s="40" t="s">
        <v>628</v>
      </c>
      <c r="D599" s="41">
        <v>6</v>
      </c>
      <c r="E599" s="42">
        <v>982.14</v>
      </c>
      <c r="F599" s="18">
        <f t="shared" si="13"/>
        <v>5892.84</v>
      </c>
      <c r="G599" s="19" t="s">
        <v>87</v>
      </c>
      <c r="H599" s="73" t="s">
        <v>103</v>
      </c>
      <c r="I599" s="3" t="s">
        <v>113</v>
      </c>
    </row>
    <row r="600" spans="1:9" x14ac:dyDescent="0.25">
      <c r="A600" s="3"/>
      <c r="B600" s="35" t="s">
        <v>656</v>
      </c>
      <c r="C600" s="40" t="s">
        <v>628</v>
      </c>
      <c r="D600" s="41">
        <v>25</v>
      </c>
      <c r="E600" s="33">
        <v>1236.98</v>
      </c>
      <c r="F600" s="17">
        <f t="shared" si="13"/>
        <v>30924.5</v>
      </c>
      <c r="G600" s="3" t="s">
        <v>87</v>
      </c>
      <c r="H600" s="72" t="s">
        <v>103</v>
      </c>
      <c r="I600" s="3" t="s">
        <v>113</v>
      </c>
    </row>
    <row r="601" spans="1:9" x14ac:dyDescent="0.25">
      <c r="A601" s="3"/>
      <c r="B601" s="52" t="s">
        <v>657</v>
      </c>
      <c r="C601" s="40" t="s">
        <v>628</v>
      </c>
      <c r="D601" s="41">
        <v>3</v>
      </c>
      <c r="E601" s="33">
        <v>1071.43</v>
      </c>
      <c r="F601" s="17">
        <f t="shared" si="13"/>
        <v>3214.29</v>
      </c>
      <c r="G601" s="3" t="s">
        <v>87</v>
      </c>
      <c r="H601" s="72" t="s">
        <v>103</v>
      </c>
      <c r="I601" s="3" t="s">
        <v>113</v>
      </c>
    </row>
    <row r="602" spans="1:9" x14ac:dyDescent="0.25">
      <c r="A602" s="3"/>
      <c r="B602" s="29" t="s">
        <v>658</v>
      </c>
      <c r="C602" s="40" t="s">
        <v>628</v>
      </c>
      <c r="D602" s="41">
        <v>30</v>
      </c>
      <c r="E602" s="33">
        <v>1071.43</v>
      </c>
      <c r="F602" s="17">
        <f t="shared" si="13"/>
        <v>32142.9</v>
      </c>
      <c r="G602" s="3" t="s">
        <v>87</v>
      </c>
      <c r="H602" s="72" t="s">
        <v>103</v>
      </c>
      <c r="I602" s="3" t="s">
        <v>113</v>
      </c>
    </row>
    <row r="603" spans="1:9" x14ac:dyDescent="0.25">
      <c r="A603" s="3"/>
      <c r="B603" s="52" t="s">
        <v>659</v>
      </c>
      <c r="C603" s="40" t="s">
        <v>628</v>
      </c>
      <c r="D603" s="41">
        <v>240</v>
      </c>
      <c r="E603" s="33">
        <v>1455.36</v>
      </c>
      <c r="F603" s="17">
        <f t="shared" si="13"/>
        <v>349286.39999999997</v>
      </c>
      <c r="G603" s="3" t="s">
        <v>87</v>
      </c>
      <c r="H603" s="72" t="s">
        <v>103</v>
      </c>
      <c r="I603" s="3" t="s">
        <v>113</v>
      </c>
    </row>
    <row r="604" spans="1:9" x14ac:dyDescent="0.25">
      <c r="A604" s="3"/>
      <c r="B604" s="29" t="s">
        <v>660</v>
      </c>
      <c r="C604" s="40" t="s">
        <v>628</v>
      </c>
      <c r="D604" s="41">
        <v>33</v>
      </c>
      <c r="E604" s="33">
        <v>1071.43</v>
      </c>
      <c r="F604" s="17">
        <f t="shared" si="13"/>
        <v>35357.19</v>
      </c>
      <c r="G604" s="3" t="s">
        <v>87</v>
      </c>
      <c r="H604" s="72" t="s">
        <v>103</v>
      </c>
      <c r="I604" s="3" t="s">
        <v>113</v>
      </c>
    </row>
    <row r="605" spans="1:9" x14ac:dyDescent="0.25">
      <c r="A605" s="3"/>
      <c r="B605" s="35" t="s">
        <v>661</v>
      </c>
      <c r="C605" s="40" t="s">
        <v>628</v>
      </c>
      <c r="D605" s="41">
        <v>300</v>
      </c>
      <c r="E605" s="33">
        <v>1089.29</v>
      </c>
      <c r="F605" s="17">
        <f t="shared" si="13"/>
        <v>326787</v>
      </c>
      <c r="G605" s="3" t="s">
        <v>87</v>
      </c>
      <c r="H605" s="72" t="s">
        <v>109</v>
      </c>
      <c r="I605" s="3" t="s">
        <v>113</v>
      </c>
    </row>
    <row r="606" spans="1:9" x14ac:dyDescent="0.25">
      <c r="A606" s="3"/>
      <c r="B606" s="35" t="s">
        <v>662</v>
      </c>
      <c r="C606" s="40" t="s">
        <v>628</v>
      </c>
      <c r="D606" s="41">
        <v>92</v>
      </c>
      <c r="E606" s="33">
        <v>1401.79</v>
      </c>
      <c r="F606" s="17">
        <f t="shared" si="13"/>
        <v>128964.68</v>
      </c>
      <c r="G606" s="3" t="s">
        <v>87</v>
      </c>
      <c r="H606" s="72" t="s">
        <v>103</v>
      </c>
      <c r="I606" s="3" t="s">
        <v>113</v>
      </c>
    </row>
    <row r="607" spans="1:9" x14ac:dyDescent="0.25">
      <c r="A607" s="3"/>
      <c r="B607" s="35" t="s">
        <v>663</v>
      </c>
      <c r="C607" s="40" t="s">
        <v>628</v>
      </c>
      <c r="D607" s="41">
        <v>5</v>
      </c>
      <c r="E607" s="33">
        <v>1473.21</v>
      </c>
      <c r="F607" s="17">
        <f t="shared" si="13"/>
        <v>7366.05</v>
      </c>
      <c r="G607" s="3" t="s">
        <v>87</v>
      </c>
      <c r="H607" s="72" t="s">
        <v>109</v>
      </c>
      <c r="I607" s="3" t="s">
        <v>113</v>
      </c>
    </row>
    <row r="608" spans="1:9" x14ac:dyDescent="0.25">
      <c r="A608" s="3"/>
      <c r="B608" s="35" t="s">
        <v>664</v>
      </c>
      <c r="C608" s="40" t="s">
        <v>628</v>
      </c>
      <c r="D608" s="41">
        <v>3</v>
      </c>
      <c r="E608" s="33">
        <v>531.25</v>
      </c>
      <c r="F608" s="17">
        <f t="shared" si="13"/>
        <v>1593.75</v>
      </c>
      <c r="G608" s="3" t="s">
        <v>87</v>
      </c>
      <c r="H608" s="72" t="s">
        <v>103</v>
      </c>
      <c r="I608" s="3" t="s">
        <v>113</v>
      </c>
    </row>
    <row r="609" spans="1:9" x14ac:dyDescent="0.25">
      <c r="A609" s="3"/>
      <c r="B609" s="35" t="s">
        <v>665</v>
      </c>
      <c r="C609" s="40" t="s">
        <v>628</v>
      </c>
      <c r="D609" s="46">
        <v>3</v>
      </c>
      <c r="E609" s="33">
        <v>190.48</v>
      </c>
      <c r="F609" s="17">
        <f t="shared" si="13"/>
        <v>571.43999999999994</v>
      </c>
      <c r="G609" s="3" t="s">
        <v>87</v>
      </c>
      <c r="H609" s="72" t="s">
        <v>103</v>
      </c>
      <c r="I609" s="3" t="s">
        <v>113</v>
      </c>
    </row>
    <row r="610" spans="1:9" x14ac:dyDescent="0.25">
      <c r="A610" s="3"/>
      <c r="B610" s="35" t="s">
        <v>666</v>
      </c>
      <c r="C610" s="40" t="s">
        <v>628</v>
      </c>
      <c r="D610" s="41">
        <v>3</v>
      </c>
      <c r="E610" s="33">
        <v>339.29</v>
      </c>
      <c r="F610" s="17">
        <f t="shared" si="13"/>
        <v>1017.8700000000001</v>
      </c>
      <c r="G610" s="3" t="s">
        <v>87</v>
      </c>
      <c r="H610" s="72" t="s">
        <v>103</v>
      </c>
      <c r="I610" s="3" t="s">
        <v>113</v>
      </c>
    </row>
    <row r="611" spans="1:9" x14ac:dyDescent="0.25">
      <c r="A611" s="3"/>
      <c r="B611" s="52" t="s">
        <v>667</v>
      </c>
      <c r="C611" s="40" t="s">
        <v>628</v>
      </c>
      <c r="D611" s="41">
        <v>3</v>
      </c>
      <c r="E611" s="33">
        <v>280.36</v>
      </c>
      <c r="F611" s="17">
        <f t="shared" ref="F611:F649" si="14">E611*D611</f>
        <v>841.08</v>
      </c>
      <c r="G611" s="3" t="s">
        <v>87</v>
      </c>
      <c r="H611" s="72" t="s">
        <v>103</v>
      </c>
      <c r="I611" s="3" t="s">
        <v>113</v>
      </c>
    </row>
    <row r="612" spans="1:9" x14ac:dyDescent="0.25">
      <c r="A612" s="3"/>
      <c r="B612" s="29" t="s">
        <v>668</v>
      </c>
      <c r="C612" s="40" t="s">
        <v>628</v>
      </c>
      <c r="D612" s="41">
        <v>60</v>
      </c>
      <c r="E612" s="33">
        <v>339.29</v>
      </c>
      <c r="F612" s="17">
        <f t="shared" si="14"/>
        <v>20357.400000000001</v>
      </c>
      <c r="G612" s="3" t="s">
        <v>87</v>
      </c>
      <c r="H612" s="72" t="s">
        <v>103</v>
      </c>
      <c r="I612" s="3" t="s">
        <v>113</v>
      </c>
    </row>
    <row r="613" spans="1:9" x14ac:dyDescent="0.25">
      <c r="A613" s="3"/>
      <c r="B613" s="29" t="s">
        <v>669</v>
      </c>
      <c r="C613" s="40" t="s">
        <v>641</v>
      </c>
      <c r="D613" s="41">
        <v>1.2</v>
      </c>
      <c r="E613" s="33">
        <v>804464.29</v>
      </c>
      <c r="F613" s="17">
        <f t="shared" si="14"/>
        <v>965357.14800000004</v>
      </c>
      <c r="G613" s="3" t="s">
        <v>87</v>
      </c>
      <c r="H613" s="72" t="s">
        <v>103</v>
      </c>
      <c r="I613" s="3" t="s">
        <v>113</v>
      </c>
    </row>
    <row r="614" spans="1:9" ht="45" x14ac:dyDescent="0.25">
      <c r="A614" s="3"/>
      <c r="B614" s="35" t="s">
        <v>670</v>
      </c>
      <c r="C614" s="31" t="s">
        <v>628</v>
      </c>
      <c r="D614" s="32">
        <v>3000</v>
      </c>
      <c r="E614" s="33">
        <v>1098.21</v>
      </c>
      <c r="F614" s="17">
        <f t="shared" si="14"/>
        <v>3294630</v>
      </c>
      <c r="G614" s="3" t="s">
        <v>87</v>
      </c>
      <c r="H614" s="72" t="s">
        <v>103</v>
      </c>
      <c r="I614" s="3" t="s">
        <v>113</v>
      </c>
    </row>
    <row r="615" spans="1:9" x14ac:dyDescent="0.25">
      <c r="A615" s="3"/>
      <c r="B615" s="35" t="s">
        <v>671</v>
      </c>
      <c r="C615" s="40" t="s">
        <v>628</v>
      </c>
      <c r="D615" s="41">
        <v>3</v>
      </c>
      <c r="E615" s="33">
        <v>982.14</v>
      </c>
      <c r="F615" s="17">
        <f t="shared" si="14"/>
        <v>2946.42</v>
      </c>
      <c r="G615" s="3" t="s">
        <v>87</v>
      </c>
      <c r="H615" s="72" t="s">
        <v>103</v>
      </c>
      <c r="I615" s="3" t="s">
        <v>113</v>
      </c>
    </row>
    <row r="616" spans="1:9" x14ac:dyDescent="0.25">
      <c r="A616" s="3"/>
      <c r="B616" s="35" t="s">
        <v>672</v>
      </c>
      <c r="C616" s="40" t="s">
        <v>628</v>
      </c>
      <c r="D616" s="41">
        <v>16</v>
      </c>
      <c r="E616" s="42">
        <v>1125.3800000000001</v>
      </c>
      <c r="F616" s="18">
        <f t="shared" si="14"/>
        <v>18006.080000000002</v>
      </c>
      <c r="G616" s="19" t="s">
        <v>87</v>
      </c>
      <c r="H616" s="73" t="s">
        <v>103</v>
      </c>
      <c r="I616" s="3" t="s">
        <v>113</v>
      </c>
    </row>
    <row r="617" spans="1:9" x14ac:dyDescent="0.25">
      <c r="A617" s="3"/>
      <c r="B617" s="35" t="s">
        <v>673</v>
      </c>
      <c r="C617" s="40" t="s">
        <v>628</v>
      </c>
      <c r="D617" s="41">
        <v>1</v>
      </c>
      <c r="E617" s="42">
        <v>1607.14</v>
      </c>
      <c r="F617" s="18">
        <f t="shared" si="14"/>
        <v>1607.14</v>
      </c>
      <c r="G617" s="19" t="s">
        <v>87</v>
      </c>
      <c r="H617" s="73" t="s">
        <v>103</v>
      </c>
      <c r="I617" s="3" t="s">
        <v>113</v>
      </c>
    </row>
    <row r="618" spans="1:9" x14ac:dyDescent="0.25">
      <c r="A618" s="3"/>
      <c r="B618" s="29" t="s">
        <v>674</v>
      </c>
      <c r="C618" s="40" t="s">
        <v>628</v>
      </c>
      <c r="D618" s="41">
        <v>1</v>
      </c>
      <c r="E618" s="33">
        <v>1178.57</v>
      </c>
      <c r="F618" s="17">
        <f t="shared" si="14"/>
        <v>1178.57</v>
      </c>
      <c r="G618" s="3" t="s">
        <v>87</v>
      </c>
      <c r="H618" s="72" t="s">
        <v>103</v>
      </c>
      <c r="I618" s="3" t="s">
        <v>113</v>
      </c>
    </row>
    <row r="619" spans="1:9" x14ac:dyDescent="0.25">
      <c r="A619" s="3"/>
      <c r="B619" s="29" t="s">
        <v>675</v>
      </c>
      <c r="C619" s="40" t="s">
        <v>628</v>
      </c>
      <c r="D619" s="41">
        <v>12</v>
      </c>
      <c r="E619" s="33">
        <v>1339.29</v>
      </c>
      <c r="F619" s="17">
        <f t="shared" si="14"/>
        <v>16071.48</v>
      </c>
      <c r="G619" s="3" t="s">
        <v>87</v>
      </c>
      <c r="H619" s="72" t="s">
        <v>103</v>
      </c>
      <c r="I619" s="3" t="s">
        <v>113</v>
      </c>
    </row>
    <row r="620" spans="1:9" x14ac:dyDescent="0.25">
      <c r="A620" s="3"/>
      <c r="B620" s="29" t="s">
        <v>676</v>
      </c>
      <c r="C620" s="40" t="s">
        <v>641</v>
      </c>
      <c r="D620" s="41">
        <v>6.0000000000000001E-3</v>
      </c>
      <c r="E620" s="33">
        <v>1339285.71</v>
      </c>
      <c r="F620" s="17">
        <f t="shared" si="14"/>
        <v>8035.7142599999997</v>
      </c>
      <c r="G620" s="3" t="s">
        <v>87</v>
      </c>
      <c r="H620" s="72" t="s">
        <v>103</v>
      </c>
      <c r="I620" s="3" t="s">
        <v>113</v>
      </c>
    </row>
    <row r="621" spans="1:9" x14ac:dyDescent="0.25">
      <c r="A621" s="3"/>
      <c r="B621" s="35" t="s">
        <v>677</v>
      </c>
      <c r="C621" s="40" t="s">
        <v>641</v>
      </c>
      <c r="D621" s="41">
        <v>0.02</v>
      </c>
      <c r="E621" s="33">
        <v>892857.14</v>
      </c>
      <c r="F621" s="17">
        <f t="shared" si="14"/>
        <v>17857.142800000001</v>
      </c>
      <c r="G621" s="3" t="s">
        <v>87</v>
      </c>
      <c r="H621" s="72" t="s">
        <v>103</v>
      </c>
      <c r="I621" s="3" t="s">
        <v>113</v>
      </c>
    </row>
    <row r="622" spans="1:9" x14ac:dyDescent="0.25">
      <c r="A622" s="3"/>
      <c r="B622" s="35" t="s">
        <v>678</v>
      </c>
      <c r="C622" s="40" t="s">
        <v>628</v>
      </c>
      <c r="D622" s="41">
        <v>8</v>
      </c>
      <c r="E622" s="33">
        <v>1741.07</v>
      </c>
      <c r="F622" s="17">
        <f t="shared" si="14"/>
        <v>13928.56</v>
      </c>
      <c r="G622" s="3" t="s">
        <v>87</v>
      </c>
      <c r="H622" s="72" t="s">
        <v>103</v>
      </c>
      <c r="I622" s="3" t="s">
        <v>113</v>
      </c>
    </row>
    <row r="623" spans="1:9" x14ac:dyDescent="0.25">
      <c r="A623" s="3"/>
      <c r="B623" s="35" t="s">
        <v>679</v>
      </c>
      <c r="C623" s="40" t="s">
        <v>628</v>
      </c>
      <c r="D623" s="41">
        <v>16</v>
      </c>
      <c r="E623" s="33">
        <v>2257.92</v>
      </c>
      <c r="F623" s="17">
        <f t="shared" si="14"/>
        <v>36126.720000000001</v>
      </c>
      <c r="G623" s="3" t="s">
        <v>87</v>
      </c>
      <c r="H623" s="72" t="s">
        <v>103</v>
      </c>
      <c r="I623" s="3" t="s">
        <v>113</v>
      </c>
    </row>
    <row r="624" spans="1:9" x14ac:dyDescent="0.25">
      <c r="A624" s="3"/>
      <c r="B624" s="35" t="s">
        <v>680</v>
      </c>
      <c r="C624" s="40" t="s">
        <v>628</v>
      </c>
      <c r="D624" s="41">
        <v>3</v>
      </c>
      <c r="E624" s="33">
        <v>1071.43</v>
      </c>
      <c r="F624" s="17">
        <f t="shared" si="14"/>
        <v>3214.29</v>
      </c>
      <c r="G624" s="3" t="s">
        <v>87</v>
      </c>
      <c r="H624" s="72" t="s">
        <v>103</v>
      </c>
      <c r="I624" s="3" t="s">
        <v>113</v>
      </c>
    </row>
    <row r="625" spans="1:9" x14ac:dyDescent="0.25">
      <c r="A625" s="3"/>
      <c r="B625" s="35" t="s">
        <v>681</v>
      </c>
      <c r="C625" s="40" t="s">
        <v>628</v>
      </c>
      <c r="D625" s="41">
        <v>10</v>
      </c>
      <c r="E625" s="33">
        <v>1160.71</v>
      </c>
      <c r="F625" s="17">
        <f t="shared" si="14"/>
        <v>11607.1</v>
      </c>
      <c r="G625" s="3" t="s">
        <v>87</v>
      </c>
      <c r="H625" s="72" t="s">
        <v>103</v>
      </c>
      <c r="I625" s="3" t="s">
        <v>113</v>
      </c>
    </row>
    <row r="626" spans="1:9" x14ac:dyDescent="0.25">
      <c r="A626" s="3"/>
      <c r="B626" s="35" t="s">
        <v>682</v>
      </c>
      <c r="C626" s="40" t="s">
        <v>628</v>
      </c>
      <c r="D626" s="41">
        <v>4</v>
      </c>
      <c r="E626" s="33">
        <v>1160.71</v>
      </c>
      <c r="F626" s="17">
        <f t="shared" si="14"/>
        <v>4642.84</v>
      </c>
      <c r="G626" s="3" t="s">
        <v>87</v>
      </c>
      <c r="H626" s="72" t="s">
        <v>103</v>
      </c>
      <c r="I626" s="3" t="s">
        <v>113</v>
      </c>
    </row>
    <row r="627" spans="1:9" x14ac:dyDescent="0.25">
      <c r="A627" s="3"/>
      <c r="B627" s="52" t="s">
        <v>683</v>
      </c>
      <c r="C627" s="40" t="s">
        <v>628</v>
      </c>
      <c r="D627" s="41">
        <v>5</v>
      </c>
      <c r="E627" s="42">
        <v>937.5</v>
      </c>
      <c r="F627" s="18">
        <f t="shared" si="14"/>
        <v>4687.5</v>
      </c>
      <c r="G627" s="19" t="s">
        <v>87</v>
      </c>
      <c r="H627" s="73" t="s">
        <v>103</v>
      </c>
      <c r="I627" s="3" t="s">
        <v>113</v>
      </c>
    </row>
    <row r="628" spans="1:9" x14ac:dyDescent="0.25">
      <c r="A628" s="3"/>
      <c r="B628" s="29" t="s">
        <v>684</v>
      </c>
      <c r="C628" s="40" t="s">
        <v>628</v>
      </c>
      <c r="D628" s="41">
        <v>36</v>
      </c>
      <c r="E628" s="33">
        <v>1785.71</v>
      </c>
      <c r="F628" s="17">
        <f t="shared" si="14"/>
        <v>64285.56</v>
      </c>
      <c r="G628" s="3" t="s">
        <v>87</v>
      </c>
      <c r="H628" s="72" t="s">
        <v>103</v>
      </c>
      <c r="I628" s="3" t="s">
        <v>113</v>
      </c>
    </row>
    <row r="629" spans="1:9" x14ac:dyDescent="0.25">
      <c r="A629" s="3"/>
      <c r="B629" s="35" t="s">
        <v>685</v>
      </c>
      <c r="C629" s="40" t="s">
        <v>628</v>
      </c>
      <c r="D629" s="41">
        <v>18</v>
      </c>
      <c r="E629" s="33">
        <v>1160.71</v>
      </c>
      <c r="F629" s="17">
        <f t="shared" si="14"/>
        <v>20892.78</v>
      </c>
      <c r="G629" s="3" t="s">
        <v>87</v>
      </c>
      <c r="H629" s="72" t="s">
        <v>103</v>
      </c>
      <c r="I629" s="3" t="s">
        <v>113</v>
      </c>
    </row>
    <row r="630" spans="1:9" x14ac:dyDescent="0.25">
      <c r="A630" s="3"/>
      <c r="B630" s="35" t="s">
        <v>686</v>
      </c>
      <c r="C630" s="40" t="s">
        <v>628</v>
      </c>
      <c r="D630" s="41">
        <v>62</v>
      </c>
      <c r="E630" s="33">
        <v>1250</v>
      </c>
      <c r="F630" s="17">
        <f t="shared" si="14"/>
        <v>77500</v>
      </c>
      <c r="G630" s="3" t="s">
        <v>87</v>
      </c>
      <c r="H630" s="72" t="s">
        <v>103</v>
      </c>
      <c r="I630" s="3" t="s">
        <v>113</v>
      </c>
    </row>
    <row r="631" spans="1:9" x14ac:dyDescent="0.25">
      <c r="A631" s="3"/>
      <c r="B631" s="35" t="s">
        <v>687</v>
      </c>
      <c r="C631" s="40" t="s">
        <v>379</v>
      </c>
      <c r="D631" s="41">
        <v>120</v>
      </c>
      <c r="E631" s="33">
        <v>4.46</v>
      </c>
      <c r="F631" s="17">
        <f t="shared" si="14"/>
        <v>535.20000000000005</v>
      </c>
      <c r="G631" s="3" t="s">
        <v>87</v>
      </c>
      <c r="H631" s="72" t="s">
        <v>103</v>
      </c>
      <c r="I631" s="3" t="s">
        <v>113</v>
      </c>
    </row>
    <row r="632" spans="1:9" x14ac:dyDescent="0.25">
      <c r="A632" s="3"/>
      <c r="B632" s="35" t="s">
        <v>688</v>
      </c>
      <c r="C632" s="40" t="s">
        <v>379</v>
      </c>
      <c r="D632" s="41">
        <v>120</v>
      </c>
      <c r="E632" s="33">
        <v>2.68</v>
      </c>
      <c r="F632" s="17">
        <f t="shared" si="14"/>
        <v>321.60000000000002</v>
      </c>
      <c r="G632" s="3" t="s">
        <v>87</v>
      </c>
      <c r="H632" s="72" t="s">
        <v>103</v>
      </c>
      <c r="I632" s="3" t="s">
        <v>113</v>
      </c>
    </row>
    <row r="633" spans="1:9" x14ac:dyDescent="0.25">
      <c r="A633" s="3"/>
      <c r="B633" s="35" t="s">
        <v>689</v>
      </c>
      <c r="C633" s="40" t="s">
        <v>628</v>
      </c>
      <c r="D633" s="41">
        <v>3</v>
      </c>
      <c r="E633" s="33">
        <v>3990</v>
      </c>
      <c r="F633" s="17">
        <f t="shared" si="14"/>
        <v>11970</v>
      </c>
      <c r="G633" s="3" t="s">
        <v>87</v>
      </c>
      <c r="H633" s="72" t="s">
        <v>103</v>
      </c>
      <c r="I633" s="3" t="s">
        <v>113</v>
      </c>
    </row>
    <row r="634" spans="1:9" x14ac:dyDescent="0.25">
      <c r="A634" s="3"/>
      <c r="B634" s="35" t="s">
        <v>690</v>
      </c>
      <c r="C634" s="40" t="s">
        <v>641</v>
      </c>
      <c r="D634" s="41">
        <v>1.2E-2</v>
      </c>
      <c r="E634" s="33">
        <v>450300</v>
      </c>
      <c r="F634" s="17">
        <f t="shared" si="14"/>
        <v>5403.6</v>
      </c>
      <c r="G634" s="3" t="s">
        <v>87</v>
      </c>
      <c r="H634" s="72" t="s">
        <v>103</v>
      </c>
      <c r="I634" s="3" t="s">
        <v>113</v>
      </c>
    </row>
    <row r="635" spans="1:9" x14ac:dyDescent="0.25">
      <c r="A635" s="3"/>
      <c r="B635" s="35" t="s">
        <v>691</v>
      </c>
      <c r="C635" s="40" t="s">
        <v>641</v>
      </c>
      <c r="D635" s="41">
        <v>0.4</v>
      </c>
      <c r="E635" s="33">
        <v>461700</v>
      </c>
      <c r="F635" s="17">
        <f t="shared" si="14"/>
        <v>184680</v>
      </c>
      <c r="G635" s="3" t="s">
        <v>87</v>
      </c>
      <c r="H635" s="72" t="s">
        <v>103</v>
      </c>
      <c r="I635" s="3" t="s">
        <v>113</v>
      </c>
    </row>
    <row r="636" spans="1:9" x14ac:dyDescent="0.25">
      <c r="A636" s="3"/>
      <c r="B636" s="35" t="s">
        <v>692</v>
      </c>
      <c r="C636" s="40" t="s">
        <v>641</v>
      </c>
      <c r="D636" s="41">
        <v>1.7999999999999999E-2</v>
      </c>
      <c r="E636" s="42">
        <v>133928.59</v>
      </c>
      <c r="F636" s="18">
        <f t="shared" si="14"/>
        <v>2410.7146199999997</v>
      </c>
      <c r="G636" s="19" t="s">
        <v>87</v>
      </c>
      <c r="H636" s="73" t="s">
        <v>103</v>
      </c>
      <c r="I636" s="3" t="s">
        <v>113</v>
      </c>
    </row>
    <row r="637" spans="1:9" x14ac:dyDescent="0.25">
      <c r="A637" s="3"/>
      <c r="B637" s="35" t="s">
        <v>693</v>
      </c>
      <c r="C637" s="40" t="s">
        <v>641</v>
      </c>
      <c r="D637" s="41">
        <v>0.4</v>
      </c>
      <c r="E637" s="33">
        <v>351850</v>
      </c>
      <c r="F637" s="17">
        <f t="shared" si="14"/>
        <v>140740</v>
      </c>
      <c r="G637" s="3" t="s">
        <v>87</v>
      </c>
      <c r="H637" s="72" t="s">
        <v>103</v>
      </c>
      <c r="I637" s="3" t="s">
        <v>113</v>
      </c>
    </row>
    <row r="638" spans="1:9" x14ac:dyDescent="0.25">
      <c r="A638" s="3"/>
      <c r="B638" s="35" t="s">
        <v>694</v>
      </c>
      <c r="C638" s="40" t="s">
        <v>641</v>
      </c>
      <c r="D638" s="41">
        <v>0.02</v>
      </c>
      <c r="E638" s="42">
        <v>704107.22</v>
      </c>
      <c r="F638" s="18">
        <f t="shared" si="14"/>
        <v>14082.144399999999</v>
      </c>
      <c r="G638" s="19" t="s">
        <v>87</v>
      </c>
      <c r="H638" s="73" t="s">
        <v>103</v>
      </c>
      <c r="I638" s="3" t="s">
        <v>113</v>
      </c>
    </row>
    <row r="639" spans="1:9" x14ac:dyDescent="0.25">
      <c r="A639" s="3"/>
      <c r="B639" s="35" t="s">
        <v>695</v>
      </c>
      <c r="C639" s="40" t="s">
        <v>641</v>
      </c>
      <c r="D639" s="41">
        <v>0.24</v>
      </c>
      <c r="E639" s="33">
        <v>430000</v>
      </c>
      <c r="F639" s="17">
        <f t="shared" si="14"/>
        <v>103200</v>
      </c>
      <c r="G639" s="3" t="s">
        <v>87</v>
      </c>
      <c r="H639" s="72" t="s">
        <v>103</v>
      </c>
      <c r="I639" s="3" t="s">
        <v>113</v>
      </c>
    </row>
    <row r="640" spans="1:9" x14ac:dyDescent="0.25">
      <c r="A640" s="3"/>
      <c r="B640" s="35" t="s">
        <v>696</v>
      </c>
      <c r="C640" s="40" t="s">
        <v>641</v>
      </c>
      <c r="D640" s="41">
        <v>0.96</v>
      </c>
      <c r="E640" s="33">
        <v>359568</v>
      </c>
      <c r="F640" s="17">
        <f t="shared" si="14"/>
        <v>345185.27999999997</v>
      </c>
      <c r="G640" s="3" t="s">
        <v>87</v>
      </c>
      <c r="H640" s="72" t="s">
        <v>103</v>
      </c>
      <c r="I640" s="3" t="s">
        <v>113</v>
      </c>
    </row>
    <row r="641" spans="1:9" x14ac:dyDescent="0.25">
      <c r="A641" s="3"/>
      <c r="B641" s="52" t="s">
        <v>697</v>
      </c>
      <c r="C641" s="40" t="s">
        <v>641</v>
      </c>
      <c r="D641" s="41">
        <v>0.12</v>
      </c>
      <c r="E641" s="33">
        <v>185971.5</v>
      </c>
      <c r="F641" s="17">
        <f t="shared" si="14"/>
        <v>22316.579999999998</v>
      </c>
      <c r="G641" s="3" t="s">
        <v>87</v>
      </c>
      <c r="H641" s="72" t="s">
        <v>103</v>
      </c>
      <c r="I641" s="3" t="s">
        <v>113</v>
      </c>
    </row>
    <row r="642" spans="1:9" x14ac:dyDescent="0.25">
      <c r="A642" s="3"/>
      <c r="B642" s="29" t="s">
        <v>698</v>
      </c>
      <c r="C642" s="40" t="s">
        <v>641</v>
      </c>
      <c r="D642" s="32">
        <v>1.2</v>
      </c>
      <c r="E642" s="44">
        <v>497545</v>
      </c>
      <c r="F642" s="25">
        <f t="shared" si="14"/>
        <v>597054</v>
      </c>
      <c r="G642" s="26" t="s">
        <v>87</v>
      </c>
      <c r="H642" s="74" t="s">
        <v>103</v>
      </c>
      <c r="I642" s="3" t="s">
        <v>113</v>
      </c>
    </row>
    <row r="643" spans="1:9" x14ac:dyDescent="0.25">
      <c r="A643" s="3"/>
      <c r="B643" s="35" t="s">
        <v>699</v>
      </c>
      <c r="C643" s="40" t="s">
        <v>641</v>
      </c>
      <c r="D643" s="41">
        <v>0.18</v>
      </c>
      <c r="E643" s="42">
        <v>557945</v>
      </c>
      <c r="F643" s="18">
        <f t="shared" si="14"/>
        <v>100430.09999999999</v>
      </c>
      <c r="G643" s="19" t="s">
        <v>87</v>
      </c>
      <c r="H643" s="73" t="s">
        <v>103</v>
      </c>
      <c r="I643" s="3" t="s">
        <v>113</v>
      </c>
    </row>
    <row r="644" spans="1:9" x14ac:dyDescent="0.25">
      <c r="A644" s="3"/>
      <c r="B644" s="35" t="s">
        <v>700</v>
      </c>
      <c r="C644" s="40" t="s">
        <v>641</v>
      </c>
      <c r="D644" s="41">
        <v>0.6</v>
      </c>
      <c r="E644" s="33">
        <v>506982.5</v>
      </c>
      <c r="F644" s="17">
        <f t="shared" si="14"/>
        <v>304189.5</v>
      </c>
      <c r="G644" s="3" t="s">
        <v>87</v>
      </c>
      <c r="H644" s="72" t="s">
        <v>103</v>
      </c>
      <c r="I644" s="3" t="s">
        <v>113</v>
      </c>
    </row>
    <row r="645" spans="1:9" x14ac:dyDescent="0.25">
      <c r="A645" s="3"/>
      <c r="B645" s="35" t="s">
        <v>701</v>
      </c>
      <c r="C645" s="40" t="s">
        <v>641</v>
      </c>
      <c r="D645" s="41">
        <v>0.4</v>
      </c>
      <c r="E645" s="42">
        <v>512569.5</v>
      </c>
      <c r="F645" s="18">
        <f t="shared" si="14"/>
        <v>205027.80000000002</v>
      </c>
      <c r="G645" s="19" t="s">
        <v>87</v>
      </c>
      <c r="H645" s="73" t="s">
        <v>103</v>
      </c>
      <c r="I645" s="3" t="s">
        <v>113</v>
      </c>
    </row>
    <row r="646" spans="1:9" x14ac:dyDescent="0.25">
      <c r="A646" s="3"/>
      <c r="B646" s="35" t="s">
        <v>702</v>
      </c>
      <c r="C646" s="40" t="s">
        <v>641</v>
      </c>
      <c r="D646" s="41">
        <v>0.4</v>
      </c>
      <c r="E646" s="33">
        <v>456000</v>
      </c>
      <c r="F646" s="17">
        <f t="shared" si="14"/>
        <v>182400</v>
      </c>
      <c r="G646" s="3" t="s">
        <v>87</v>
      </c>
      <c r="H646" s="72" t="s">
        <v>103</v>
      </c>
      <c r="I646" s="3" t="s">
        <v>113</v>
      </c>
    </row>
    <row r="647" spans="1:9" x14ac:dyDescent="0.25">
      <c r="A647" s="3"/>
      <c r="B647" s="35" t="s">
        <v>703</v>
      </c>
      <c r="C647" s="40" t="s">
        <v>641</v>
      </c>
      <c r="D647" s="41">
        <v>0.48</v>
      </c>
      <c r="E647" s="33">
        <v>512569.5</v>
      </c>
      <c r="F647" s="17">
        <f t="shared" si="14"/>
        <v>246033.36</v>
      </c>
      <c r="G647" s="3" t="s">
        <v>87</v>
      </c>
      <c r="H647" s="72" t="s">
        <v>103</v>
      </c>
      <c r="I647" s="3" t="s">
        <v>113</v>
      </c>
    </row>
    <row r="648" spans="1:9" x14ac:dyDescent="0.25">
      <c r="A648" s="3"/>
      <c r="B648" s="35" t="s">
        <v>704</v>
      </c>
      <c r="C648" s="40" t="s">
        <v>641</v>
      </c>
      <c r="D648" s="41">
        <v>0.4</v>
      </c>
      <c r="E648" s="42">
        <v>473214.29</v>
      </c>
      <c r="F648" s="18">
        <f t="shared" si="14"/>
        <v>189285.71600000001</v>
      </c>
      <c r="G648" s="19" t="s">
        <v>87</v>
      </c>
      <c r="H648" s="73" t="s">
        <v>103</v>
      </c>
      <c r="I648" s="3" t="s">
        <v>113</v>
      </c>
    </row>
    <row r="649" spans="1:9" x14ac:dyDescent="0.25">
      <c r="A649" s="3"/>
      <c r="B649" s="35" t="s">
        <v>705</v>
      </c>
      <c r="C649" s="40" t="s">
        <v>641</v>
      </c>
      <c r="D649" s="41">
        <v>0.02</v>
      </c>
      <c r="E649" s="42">
        <v>531250</v>
      </c>
      <c r="F649" s="18">
        <f t="shared" si="14"/>
        <v>10625</v>
      </c>
      <c r="G649" s="19" t="s">
        <v>87</v>
      </c>
      <c r="H649" s="73" t="s">
        <v>103</v>
      </c>
      <c r="I649" s="3" t="s">
        <v>113</v>
      </c>
    </row>
    <row r="650" spans="1:9" x14ac:dyDescent="0.25">
      <c r="A650" s="3"/>
      <c r="B650" s="35" t="s">
        <v>706</v>
      </c>
      <c r="C650" s="40" t="s">
        <v>641</v>
      </c>
      <c r="D650" s="41">
        <v>7.38</v>
      </c>
      <c r="E650" s="33">
        <v>460000</v>
      </c>
      <c r="F650" s="17">
        <f t="shared" ref="F650:F685" si="15">E650*D650</f>
        <v>3394800</v>
      </c>
      <c r="G650" s="3" t="s">
        <v>87</v>
      </c>
      <c r="H650" s="72" t="s">
        <v>103</v>
      </c>
      <c r="I650" s="3" t="s">
        <v>113</v>
      </c>
    </row>
    <row r="651" spans="1:9" x14ac:dyDescent="0.25">
      <c r="A651" s="3"/>
      <c r="B651" s="35" t="s">
        <v>707</v>
      </c>
      <c r="C651" s="40" t="s">
        <v>641</v>
      </c>
      <c r="D651" s="41">
        <v>0.08</v>
      </c>
      <c r="E651" s="33">
        <v>460000</v>
      </c>
      <c r="F651" s="17">
        <f t="shared" si="15"/>
        <v>36800</v>
      </c>
      <c r="G651" s="3" t="s">
        <v>87</v>
      </c>
      <c r="H651" s="72" t="s">
        <v>103</v>
      </c>
      <c r="I651" s="3" t="s">
        <v>113</v>
      </c>
    </row>
    <row r="652" spans="1:9" x14ac:dyDescent="0.25">
      <c r="A652" s="3"/>
      <c r="B652" s="35" t="s">
        <v>708</v>
      </c>
      <c r="C652" s="40" t="s">
        <v>641</v>
      </c>
      <c r="D652" s="41">
        <v>0.4</v>
      </c>
      <c r="E652" s="33">
        <v>755635.28</v>
      </c>
      <c r="F652" s="17">
        <f t="shared" si="15"/>
        <v>302254.11200000002</v>
      </c>
      <c r="G652" s="3" t="s">
        <v>87</v>
      </c>
      <c r="H652" s="72" t="s">
        <v>103</v>
      </c>
      <c r="I652" s="3" t="s">
        <v>113</v>
      </c>
    </row>
    <row r="653" spans="1:9" x14ac:dyDescent="0.25">
      <c r="A653" s="3"/>
      <c r="B653" s="35" t="s">
        <v>709</v>
      </c>
      <c r="C653" s="40" t="s">
        <v>641</v>
      </c>
      <c r="D653" s="41">
        <v>0.12</v>
      </c>
      <c r="E653" s="42">
        <v>471500</v>
      </c>
      <c r="F653" s="18">
        <f t="shared" si="15"/>
        <v>56580</v>
      </c>
      <c r="G653" s="19" t="s">
        <v>87</v>
      </c>
      <c r="H653" s="73" t="s">
        <v>103</v>
      </c>
      <c r="I653" s="3" t="s">
        <v>113</v>
      </c>
    </row>
    <row r="654" spans="1:9" x14ac:dyDescent="0.25">
      <c r="A654" s="3"/>
      <c r="B654" s="29" t="s">
        <v>710</v>
      </c>
      <c r="C654" s="40" t="s">
        <v>641</v>
      </c>
      <c r="D654" s="41">
        <v>0.9</v>
      </c>
      <c r="E654" s="33">
        <v>433571.43</v>
      </c>
      <c r="F654" s="17">
        <f t="shared" si="15"/>
        <v>390214.28700000001</v>
      </c>
      <c r="G654" s="3" t="s">
        <v>87</v>
      </c>
      <c r="H654" s="72" t="s">
        <v>103</v>
      </c>
      <c r="I654" s="3" t="s">
        <v>113</v>
      </c>
    </row>
    <row r="655" spans="1:9" x14ac:dyDescent="0.25">
      <c r="A655" s="3"/>
      <c r="B655" s="29" t="s">
        <v>711</v>
      </c>
      <c r="C655" s="40" t="s">
        <v>641</v>
      </c>
      <c r="D655" s="41">
        <v>0.76</v>
      </c>
      <c r="E655" s="42">
        <v>433571.43</v>
      </c>
      <c r="F655" s="18">
        <f t="shared" si="15"/>
        <v>329514.2868</v>
      </c>
      <c r="G655" s="19" t="s">
        <v>87</v>
      </c>
      <c r="H655" s="73" t="s">
        <v>103</v>
      </c>
      <c r="I655" s="3" t="s">
        <v>113</v>
      </c>
    </row>
    <row r="656" spans="1:9" x14ac:dyDescent="0.25">
      <c r="A656" s="3"/>
      <c r="B656" s="29" t="s">
        <v>712</v>
      </c>
      <c r="C656" s="40" t="s">
        <v>641</v>
      </c>
      <c r="D656" s="41">
        <v>0.06</v>
      </c>
      <c r="E656" s="33">
        <v>583110</v>
      </c>
      <c r="F656" s="17">
        <f t="shared" si="15"/>
        <v>34986.6</v>
      </c>
      <c r="G656" s="3" t="s">
        <v>87</v>
      </c>
      <c r="H656" s="72" t="s">
        <v>103</v>
      </c>
      <c r="I656" s="3" t="s">
        <v>113</v>
      </c>
    </row>
    <row r="657" spans="1:9" x14ac:dyDescent="0.25">
      <c r="A657" s="3"/>
      <c r="B657" s="29" t="s">
        <v>713</v>
      </c>
      <c r="C657" s="40" t="s">
        <v>641</v>
      </c>
      <c r="D657" s="41">
        <v>0.16</v>
      </c>
      <c r="E657" s="42">
        <v>214582.5</v>
      </c>
      <c r="F657" s="18">
        <f t="shared" si="15"/>
        <v>34333.199999999997</v>
      </c>
      <c r="G657" s="19" t="s">
        <v>87</v>
      </c>
      <c r="H657" s="73" t="s">
        <v>103</v>
      </c>
      <c r="I657" s="3" t="s">
        <v>113</v>
      </c>
    </row>
    <row r="658" spans="1:9" x14ac:dyDescent="0.25">
      <c r="A658" s="3"/>
      <c r="B658" s="35" t="s">
        <v>714</v>
      </c>
      <c r="C658" s="40" t="s">
        <v>641</v>
      </c>
      <c r="D658" s="41">
        <v>1.2E-2</v>
      </c>
      <c r="E658" s="33">
        <v>130000</v>
      </c>
      <c r="F658" s="17">
        <f t="shared" si="15"/>
        <v>1560</v>
      </c>
      <c r="G658" s="3" t="s">
        <v>87</v>
      </c>
      <c r="H658" s="72" t="s">
        <v>103</v>
      </c>
      <c r="I658" s="3" t="s">
        <v>113</v>
      </c>
    </row>
    <row r="659" spans="1:9" x14ac:dyDescent="0.25">
      <c r="A659" s="3"/>
      <c r="B659" s="35" t="s">
        <v>715</v>
      </c>
      <c r="C659" s="40" t="s">
        <v>641</v>
      </c>
      <c r="D659" s="41">
        <v>8.9999999999999993E-3</v>
      </c>
      <c r="E659" s="42">
        <v>130000</v>
      </c>
      <c r="F659" s="18">
        <f t="shared" si="15"/>
        <v>1170</v>
      </c>
      <c r="G659" s="19" t="s">
        <v>87</v>
      </c>
      <c r="H659" s="73" t="s">
        <v>103</v>
      </c>
      <c r="I659" s="3" t="s">
        <v>113</v>
      </c>
    </row>
    <row r="660" spans="1:9" x14ac:dyDescent="0.25">
      <c r="A660" s="3"/>
      <c r="B660" s="35" t="s">
        <v>716</v>
      </c>
      <c r="C660" s="40" t="s">
        <v>641</v>
      </c>
      <c r="D660" s="41">
        <v>0.04</v>
      </c>
      <c r="E660" s="33">
        <v>567500</v>
      </c>
      <c r="F660" s="17">
        <f t="shared" si="15"/>
        <v>22700</v>
      </c>
      <c r="G660" s="3" t="s">
        <v>87</v>
      </c>
      <c r="H660" s="72" t="s">
        <v>103</v>
      </c>
      <c r="I660" s="3" t="s">
        <v>113</v>
      </c>
    </row>
    <row r="661" spans="1:9" x14ac:dyDescent="0.25">
      <c r="A661" s="3"/>
      <c r="B661" s="35" t="s">
        <v>717</v>
      </c>
      <c r="C661" s="40" t="s">
        <v>641</v>
      </c>
      <c r="D661" s="42">
        <v>0.09</v>
      </c>
      <c r="E661" s="42">
        <v>638400</v>
      </c>
      <c r="F661" s="18">
        <f t="shared" si="15"/>
        <v>57456</v>
      </c>
      <c r="G661" s="19" t="s">
        <v>87</v>
      </c>
      <c r="H661" s="73" t="s">
        <v>103</v>
      </c>
      <c r="I661" s="3" t="s">
        <v>113</v>
      </c>
    </row>
    <row r="662" spans="1:9" x14ac:dyDescent="0.25">
      <c r="A662" s="3"/>
      <c r="B662" s="35" t="s">
        <v>718</v>
      </c>
      <c r="C662" s="40" t="s">
        <v>641</v>
      </c>
      <c r="D662" s="41">
        <v>0.08</v>
      </c>
      <c r="E662" s="33">
        <v>413140</v>
      </c>
      <c r="F662" s="17">
        <f t="shared" si="15"/>
        <v>33051.199999999997</v>
      </c>
      <c r="G662" s="3" t="s">
        <v>87</v>
      </c>
      <c r="H662" s="72" t="s">
        <v>103</v>
      </c>
      <c r="I662" s="3" t="s">
        <v>113</v>
      </c>
    </row>
    <row r="663" spans="1:9" x14ac:dyDescent="0.25">
      <c r="A663" s="3"/>
      <c r="B663" s="35" t="s">
        <v>719</v>
      </c>
      <c r="C663" s="40" t="s">
        <v>641</v>
      </c>
      <c r="D663" s="41">
        <v>0.08</v>
      </c>
      <c r="E663" s="33">
        <v>638400</v>
      </c>
      <c r="F663" s="17">
        <f t="shared" si="15"/>
        <v>51072</v>
      </c>
      <c r="G663" s="3" t="s">
        <v>87</v>
      </c>
      <c r="H663" s="72" t="s">
        <v>103</v>
      </c>
      <c r="I663" s="3" t="s">
        <v>113</v>
      </c>
    </row>
    <row r="664" spans="1:9" x14ac:dyDescent="0.25">
      <c r="A664" s="3"/>
      <c r="B664" s="35" t="s">
        <v>720</v>
      </c>
      <c r="C664" s="40" t="s">
        <v>641</v>
      </c>
      <c r="D664" s="41">
        <v>0.12</v>
      </c>
      <c r="E664" s="42">
        <v>546250</v>
      </c>
      <c r="F664" s="18">
        <f t="shared" si="15"/>
        <v>65550</v>
      </c>
      <c r="G664" s="19" t="s">
        <v>87</v>
      </c>
      <c r="H664" s="73" t="s">
        <v>103</v>
      </c>
      <c r="I664" s="3" t="s">
        <v>113</v>
      </c>
    </row>
    <row r="665" spans="1:9" x14ac:dyDescent="0.25">
      <c r="A665" s="3"/>
      <c r="B665" s="35" t="s">
        <v>721</v>
      </c>
      <c r="C665" s="40" t="s">
        <v>628</v>
      </c>
      <c r="D665" s="41">
        <v>300</v>
      </c>
      <c r="E665" s="42">
        <v>2820</v>
      </c>
      <c r="F665" s="17">
        <f t="shared" si="15"/>
        <v>846000</v>
      </c>
      <c r="G665" s="3" t="s">
        <v>87</v>
      </c>
      <c r="H665" s="72" t="s">
        <v>103</v>
      </c>
      <c r="I665" s="3" t="s">
        <v>113</v>
      </c>
    </row>
    <row r="666" spans="1:9" x14ac:dyDescent="0.25">
      <c r="A666" s="3"/>
      <c r="B666" s="35" t="s">
        <v>722</v>
      </c>
      <c r="C666" s="40" t="s">
        <v>379</v>
      </c>
      <c r="D666" s="41">
        <v>6</v>
      </c>
      <c r="E666" s="33">
        <v>433</v>
      </c>
      <c r="F666" s="17">
        <f t="shared" si="15"/>
        <v>2598</v>
      </c>
      <c r="G666" s="3" t="s">
        <v>87</v>
      </c>
      <c r="H666" s="72" t="s">
        <v>103</v>
      </c>
      <c r="I666" s="3" t="s">
        <v>113</v>
      </c>
    </row>
    <row r="667" spans="1:9" x14ac:dyDescent="0.25">
      <c r="A667" s="3"/>
      <c r="B667" s="35" t="s">
        <v>723</v>
      </c>
      <c r="C667" s="40" t="s">
        <v>379</v>
      </c>
      <c r="D667" s="41">
        <v>10</v>
      </c>
      <c r="E667" s="33">
        <v>1016.72</v>
      </c>
      <c r="F667" s="17">
        <f t="shared" si="15"/>
        <v>10167.200000000001</v>
      </c>
      <c r="G667" s="3" t="s">
        <v>87</v>
      </c>
      <c r="H667" s="72" t="s">
        <v>103</v>
      </c>
      <c r="I667" s="3" t="s">
        <v>113</v>
      </c>
    </row>
    <row r="668" spans="1:9" x14ac:dyDescent="0.25">
      <c r="A668" s="3"/>
      <c r="B668" s="35" t="s">
        <v>724</v>
      </c>
      <c r="C668" s="40" t="s">
        <v>379</v>
      </c>
      <c r="D668" s="41">
        <v>6</v>
      </c>
      <c r="E668" s="33">
        <v>285</v>
      </c>
      <c r="F668" s="17">
        <f t="shared" si="15"/>
        <v>1710</v>
      </c>
      <c r="G668" s="3" t="s">
        <v>87</v>
      </c>
      <c r="H668" s="72" t="s">
        <v>103</v>
      </c>
      <c r="I668" s="3" t="s">
        <v>113</v>
      </c>
    </row>
    <row r="669" spans="1:9" x14ac:dyDescent="0.25">
      <c r="A669" s="3"/>
      <c r="B669" s="35" t="s">
        <v>725</v>
      </c>
      <c r="C669" s="40" t="s">
        <v>379</v>
      </c>
      <c r="D669" s="41">
        <v>12</v>
      </c>
      <c r="E669" s="33">
        <v>1600</v>
      </c>
      <c r="F669" s="17">
        <f t="shared" si="15"/>
        <v>19200</v>
      </c>
      <c r="G669" s="3" t="s">
        <v>87</v>
      </c>
      <c r="H669" s="72" t="s">
        <v>103</v>
      </c>
      <c r="I669" s="3" t="s">
        <v>113</v>
      </c>
    </row>
    <row r="670" spans="1:9" x14ac:dyDescent="0.25">
      <c r="A670" s="3"/>
      <c r="B670" s="35" t="s">
        <v>726</v>
      </c>
      <c r="C670" s="40" t="s">
        <v>379</v>
      </c>
      <c r="D670" s="41">
        <v>12</v>
      </c>
      <c r="E670" s="33">
        <v>815.04</v>
      </c>
      <c r="F670" s="17">
        <f t="shared" si="15"/>
        <v>9780.48</v>
      </c>
      <c r="G670" s="3" t="s">
        <v>87</v>
      </c>
      <c r="H670" s="72" t="s">
        <v>103</v>
      </c>
      <c r="I670" s="3" t="s">
        <v>113</v>
      </c>
    </row>
    <row r="671" spans="1:9" x14ac:dyDescent="0.25">
      <c r="A671" s="3"/>
      <c r="B671" s="35" t="s">
        <v>727</v>
      </c>
      <c r="C671" s="40" t="s">
        <v>379</v>
      </c>
      <c r="D671" s="41">
        <v>10</v>
      </c>
      <c r="E671" s="33">
        <v>1622</v>
      </c>
      <c r="F671" s="17">
        <f t="shared" si="15"/>
        <v>16220</v>
      </c>
      <c r="G671" s="3" t="s">
        <v>87</v>
      </c>
      <c r="H671" s="72" t="s">
        <v>103</v>
      </c>
      <c r="I671" s="3" t="s">
        <v>113</v>
      </c>
    </row>
    <row r="672" spans="1:9" x14ac:dyDescent="0.25">
      <c r="A672" s="3"/>
      <c r="B672" s="35" t="s">
        <v>728</v>
      </c>
      <c r="C672" s="40" t="s">
        <v>379</v>
      </c>
      <c r="D672" s="46">
        <v>24</v>
      </c>
      <c r="E672" s="33">
        <v>845</v>
      </c>
      <c r="F672" s="17">
        <f t="shared" si="15"/>
        <v>20280</v>
      </c>
      <c r="G672" s="3" t="s">
        <v>87</v>
      </c>
      <c r="H672" s="72" t="s">
        <v>103</v>
      </c>
      <c r="I672" s="3" t="s">
        <v>113</v>
      </c>
    </row>
    <row r="673" spans="1:9" x14ac:dyDescent="0.25">
      <c r="A673" s="3"/>
      <c r="B673" s="35" t="s">
        <v>729</v>
      </c>
      <c r="C673" s="40" t="s">
        <v>111</v>
      </c>
      <c r="D673" s="41">
        <v>34</v>
      </c>
      <c r="E673" s="33">
        <v>421.4</v>
      </c>
      <c r="F673" s="17">
        <f t="shared" si="15"/>
        <v>14327.599999999999</v>
      </c>
      <c r="G673" s="3" t="s">
        <v>87</v>
      </c>
      <c r="H673" s="72" t="s">
        <v>103</v>
      </c>
      <c r="I673" s="3" t="s">
        <v>113</v>
      </c>
    </row>
    <row r="674" spans="1:9" x14ac:dyDescent="0.25">
      <c r="A674" s="3"/>
      <c r="B674" s="35" t="s">
        <v>730</v>
      </c>
      <c r="C674" s="40" t="s">
        <v>111</v>
      </c>
      <c r="D674" s="41">
        <v>60</v>
      </c>
      <c r="E674" s="33">
        <v>1793.4</v>
      </c>
      <c r="F674" s="17">
        <f t="shared" si="15"/>
        <v>107604</v>
      </c>
      <c r="G674" s="3" t="s">
        <v>87</v>
      </c>
      <c r="H674" s="72" t="s">
        <v>103</v>
      </c>
      <c r="I674" s="3" t="s">
        <v>113</v>
      </c>
    </row>
    <row r="675" spans="1:9" x14ac:dyDescent="0.25">
      <c r="A675" s="3"/>
      <c r="B675" s="35" t="s">
        <v>731</v>
      </c>
      <c r="C675" s="40" t="s">
        <v>628</v>
      </c>
      <c r="D675" s="41">
        <v>2</v>
      </c>
      <c r="E675" s="33">
        <v>1484.58</v>
      </c>
      <c r="F675" s="17">
        <f t="shared" si="15"/>
        <v>2969.16</v>
      </c>
      <c r="G675" s="3" t="s">
        <v>87</v>
      </c>
      <c r="H675" s="72" t="s">
        <v>103</v>
      </c>
      <c r="I675" s="3" t="s">
        <v>113</v>
      </c>
    </row>
    <row r="676" spans="1:9" x14ac:dyDescent="0.25">
      <c r="A676" s="3"/>
      <c r="B676" s="35" t="s">
        <v>732</v>
      </c>
      <c r="C676" s="40" t="s">
        <v>733</v>
      </c>
      <c r="D676" s="41">
        <v>132</v>
      </c>
      <c r="E676" s="33">
        <v>2232.14</v>
      </c>
      <c r="F676" s="17">
        <f t="shared" si="15"/>
        <v>294642.48</v>
      </c>
      <c r="G676" s="3" t="s">
        <v>87</v>
      </c>
      <c r="H676" s="72" t="s">
        <v>103</v>
      </c>
      <c r="I676" s="3" t="s">
        <v>113</v>
      </c>
    </row>
    <row r="677" spans="1:9" ht="30" x14ac:dyDescent="0.25">
      <c r="A677" s="3"/>
      <c r="B677" s="35" t="s">
        <v>734</v>
      </c>
      <c r="C677" s="31" t="s">
        <v>733</v>
      </c>
      <c r="D677" s="32">
        <v>8</v>
      </c>
      <c r="E677" s="33">
        <v>1062.5</v>
      </c>
      <c r="F677" s="17">
        <f t="shared" si="15"/>
        <v>8500</v>
      </c>
      <c r="G677" s="3" t="s">
        <v>87</v>
      </c>
      <c r="H677" s="72" t="s">
        <v>103</v>
      </c>
      <c r="I677" s="3" t="s">
        <v>113</v>
      </c>
    </row>
    <row r="678" spans="1:9" ht="30" x14ac:dyDescent="0.25">
      <c r="A678" s="3"/>
      <c r="B678" s="35" t="s">
        <v>735</v>
      </c>
      <c r="C678" s="31" t="s">
        <v>733</v>
      </c>
      <c r="D678" s="32">
        <v>180</v>
      </c>
      <c r="E678" s="33">
        <v>941.96</v>
      </c>
      <c r="F678" s="17">
        <f t="shared" si="15"/>
        <v>169552.80000000002</v>
      </c>
      <c r="G678" s="3" t="s">
        <v>87</v>
      </c>
      <c r="H678" s="72" t="s">
        <v>103</v>
      </c>
      <c r="I678" s="3" t="s">
        <v>113</v>
      </c>
    </row>
    <row r="679" spans="1:9" x14ac:dyDescent="0.25">
      <c r="A679" s="3"/>
      <c r="B679" s="35" t="s">
        <v>736</v>
      </c>
      <c r="C679" s="40" t="s">
        <v>733</v>
      </c>
      <c r="D679" s="41">
        <v>260</v>
      </c>
      <c r="E679" s="33">
        <v>285.70999999999998</v>
      </c>
      <c r="F679" s="17">
        <f t="shared" si="15"/>
        <v>74284.599999999991</v>
      </c>
      <c r="G679" s="3" t="s">
        <v>87</v>
      </c>
      <c r="H679" s="72" t="s">
        <v>103</v>
      </c>
      <c r="I679" s="3" t="s">
        <v>113</v>
      </c>
    </row>
    <row r="680" spans="1:9" x14ac:dyDescent="0.25">
      <c r="A680" s="3"/>
      <c r="B680" s="35" t="s">
        <v>737</v>
      </c>
      <c r="C680" s="40" t="s">
        <v>733</v>
      </c>
      <c r="D680" s="41">
        <v>1354</v>
      </c>
      <c r="E680" s="33">
        <v>67.59</v>
      </c>
      <c r="F680" s="17">
        <f t="shared" si="15"/>
        <v>91516.86</v>
      </c>
      <c r="G680" s="3" t="s">
        <v>87</v>
      </c>
      <c r="H680" s="72" t="s">
        <v>103</v>
      </c>
      <c r="I680" s="3" t="s">
        <v>113</v>
      </c>
    </row>
    <row r="681" spans="1:9" x14ac:dyDescent="0.25">
      <c r="A681" s="3"/>
      <c r="B681" s="35" t="s">
        <v>738</v>
      </c>
      <c r="C681" s="40" t="s">
        <v>379</v>
      </c>
      <c r="D681" s="41">
        <v>1300</v>
      </c>
      <c r="E681" s="33">
        <v>139.68</v>
      </c>
      <c r="F681" s="17">
        <f t="shared" si="15"/>
        <v>181584</v>
      </c>
      <c r="G681" s="3" t="s">
        <v>87</v>
      </c>
      <c r="H681" s="72" t="s">
        <v>103</v>
      </c>
      <c r="I681" s="3" t="s">
        <v>113</v>
      </c>
    </row>
    <row r="682" spans="1:9" x14ac:dyDescent="0.25">
      <c r="A682" s="3"/>
      <c r="B682" s="35" t="s">
        <v>739</v>
      </c>
      <c r="C682" s="40" t="s">
        <v>733</v>
      </c>
      <c r="D682" s="41">
        <v>595</v>
      </c>
      <c r="E682" s="33">
        <v>500</v>
      </c>
      <c r="F682" s="17">
        <f t="shared" si="15"/>
        <v>297500</v>
      </c>
      <c r="G682" s="3" t="s">
        <v>87</v>
      </c>
      <c r="H682" s="72" t="s">
        <v>103</v>
      </c>
      <c r="I682" s="3" t="s">
        <v>113</v>
      </c>
    </row>
    <row r="683" spans="1:9" x14ac:dyDescent="0.25">
      <c r="A683" s="3"/>
      <c r="B683" s="29" t="s">
        <v>740</v>
      </c>
      <c r="C683" s="40" t="s">
        <v>733</v>
      </c>
      <c r="D683" s="41">
        <v>24</v>
      </c>
      <c r="E683" s="33">
        <v>270</v>
      </c>
      <c r="F683" s="17">
        <f t="shared" si="15"/>
        <v>6480</v>
      </c>
      <c r="G683" s="3" t="s">
        <v>87</v>
      </c>
      <c r="H683" s="72"/>
      <c r="I683" s="3" t="s">
        <v>113</v>
      </c>
    </row>
    <row r="684" spans="1:9" ht="30" x14ac:dyDescent="0.25">
      <c r="A684" s="3"/>
      <c r="B684" s="35" t="s">
        <v>741</v>
      </c>
      <c r="C684" s="31" t="s">
        <v>733</v>
      </c>
      <c r="D684" s="32">
        <v>180</v>
      </c>
      <c r="E684" s="33">
        <v>379.26</v>
      </c>
      <c r="F684" s="17">
        <f t="shared" si="15"/>
        <v>68266.8</v>
      </c>
      <c r="G684" s="3" t="s">
        <v>87</v>
      </c>
      <c r="H684" s="72" t="s">
        <v>103</v>
      </c>
      <c r="I684" s="3" t="s">
        <v>113</v>
      </c>
    </row>
    <row r="685" spans="1:9" x14ac:dyDescent="0.25">
      <c r="A685" s="3"/>
      <c r="B685" s="35" t="s">
        <v>742</v>
      </c>
      <c r="C685" s="40" t="s">
        <v>733</v>
      </c>
      <c r="D685" s="41">
        <v>48</v>
      </c>
      <c r="E685" s="33">
        <v>478.06</v>
      </c>
      <c r="F685" s="17">
        <f t="shared" si="15"/>
        <v>22946.880000000001</v>
      </c>
      <c r="G685" s="3" t="s">
        <v>87</v>
      </c>
      <c r="H685" s="72" t="s">
        <v>103</v>
      </c>
      <c r="I685" s="3" t="s">
        <v>113</v>
      </c>
    </row>
    <row r="686" spans="1:9" x14ac:dyDescent="0.25">
      <c r="A686" s="3"/>
      <c r="B686" s="29" t="s">
        <v>743</v>
      </c>
      <c r="C686" s="40" t="s">
        <v>733</v>
      </c>
      <c r="D686" s="41">
        <v>3820</v>
      </c>
      <c r="E686" s="33">
        <v>248.4</v>
      </c>
      <c r="F686" s="17">
        <f t="shared" ref="F686:F721" si="16">E686*D686</f>
        <v>948888</v>
      </c>
      <c r="G686" s="3" t="s">
        <v>87</v>
      </c>
      <c r="H686" s="72" t="s">
        <v>103</v>
      </c>
      <c r="I686" s="3" t="s">
        <v>113</v>
      </c>
    </row>
    <row r="687" spans="1:9" ht="30" x14ac:dyDescent="0.25">
      <c r="A687" s="3"/>
      <c r="B687" s="29" t="s">
        <v>744</v>
      </c>
      <c r="C687" s="31" t="s">
        <v>379</v>
      </c>
      <c r="D687" s="32">
        <v>16</v>
      </c>
      <c r="E687" s="33">
        <v>4566.72</v>
      </c>
      <c r="F687" s="17">
        <f t="shared" si="16"/>
        <v>73067.520000000004</v>
      </c>
      <c r="G687" s="3" t="s">
        <v>87</v>
      </c>
      <c r="H687" s="72" t="s">
        <v>103</v>
      </c>
      <c r="I687" s="3" t="s">
        <v>113</v>
      </c>
    </row>
    <row r="688" spans="1:9" ht="30" x14ac:dyDescent="0.25">
      <c r="A688" s="3"/>
      <c r="B688" s="29" t="s">
        <v>745</v>
      </c>
      <c r="C688" s="31" t="s">
        <v>379</v>
      </c>
      <c r="D688" s="32">
        <v>24</v>
      </c>
      <c r="E688" s="33">
        <v>8636.31</v>
      </c>
      <c r="F688" s="17">
        <f t="shared" si="16"/>
        <v>207271.44</v>
      </c>
      <c r="G688" s="3" t="s">
        <v>87</v>
      </c>
      <c r="H688" s="72" t="s">
        <v>103</v>
      </c>
      <c r="I688" s="3" t="s">
        <v>113</v>
      </c>
    </row>
    <row r="689" spans="1:9" ht="30" x14ac:dyDescent="0.25">
      <c r="A689" s="3"/>
      <c r="B689" s="35" t="s">
        <v>746</v>
      </c>
      <c r="C689" s="31" t="s">
        <v>379</v>
      </c>
      <c r="D689" s="32">
        <v>24</v>
      </c>
      <c r="E689" s="33">
        <v>15305.36</v>
      </c>
      <c r="F689" s="17">
        <f t="shared" si="16"/>
        <v>367328.64</v>
      </c>
      <c r="G689" s="3" t="s">
        <v>87</v>
      </c>
      <c r="H689" s="72" t="s">
        <v>103</v>
      </c>
      <c r="I689" s="3" t="s">
        <v>113</v>
      </c>
    </row>
    <row r="690" spans="1:9" ht="30" x14ac:dyDescent="0.25">
      <c r="A690" s="3"/>
      <c r="B690" s="35" t="s">
        <v>747</v>
      </c>
      <c r="C690" s="31" t="s">
        <v>379</v>
      </c>
      <c r="D690" s="32">
        <v>9</v>
      </c>
      <c r="E690" s="33">
        <v>12424.91</v>
      </c>
      <c r="F690" s="17">
        <f t="shared" si="16"/>
        <v>111824.19</v>
      </c>
      <c r="G690" s="3" t="s">
        <v>87</v>
      </c>
      <c r="H690" s="72" t="s">
        <v>103</v>
      </c>
      <c r="I690" s="3" t="s">
        <v>113</v>
      </c>
    </row>
    <row r="691" spans="1:9" ht="30" x14ac:dyDescent="0.25">
      <c r="A691" s="3"/>
      <c r="B691" s="35" t="s">
        <v>748</v>
      </c>
      <c r="C691" s="31" t="s">
        <v>379</v>
      </c>
      <c r="D691" s="32">
        <v>12</v>
      </c>
      <c r="E691" s="44">
        <v>20017.310000000001</v>
      </c>
      <c r="F691" s="25">
        <f t="shared" si="16"/>
        <v>240207.72000000003</v>
      </c>
      <c r="G691" s="26" t="s">
        <v>87</v>
      </c>
      <c r="H691" s="74" t="s">
        <v>103</v>
      </c>
      <c r="I691" s="3" t="s">
        <v>113</v>
      </c>
    </row>
    <row r="692" spans="1:9" ht="30" x14ac:dyDescent="0.25">
      <c r="A692" s="3"/>
      <c r="B692" s="35" t="s">
        <v>749</v>
      </c>
      <c r="C692" s="31" t="s">
        <v>379</v>
      </c>
      <c r="D692" s="32">
        <v>4</v>
      </c>
      <c r="E692" s="44">
        <v>20896.43</v>
      </c>
      <c r="F692" s="25">
        <f t="shared" si="16"/>
        <v>83585.72</v>
      </c>
      <c r="G692" s="26" t="s">
        <v>87</v>
      </c>
      <c r="H692" s="74" t="s">
        <v>103</v>
      </c>
      <c r="I692" s="3" t="s">
        <v>113</v>
      </c>
    </row>
    <row r="693" spans="1:9" ht="30" x14ac:dyDescent="0.25">
      <c r="A693" s="3"/>
      <c r="B693" s="52" t="s">
        <v>750</v>
      </c>
      <c r="C693" s="31" t="s">
        <v>379</v>
      </c>
      <c r="D693" s="32">
        <v>2</v>
      </c>
      <c r="E693" s="33">
        <v>176342.86</v>
      </c>
      <c r="F693" s="17">
        <f t="shared" si="16"/>
        <v>352685.72</v>
      </c>
      <c r="G693" s="3" t="s">
        <v>87</v>
      </c>
      <c r="H693" s="72" t="s">
        <v>103</v>
      </c>
      <c r="I693" s="3" t="s">
        <v>113</v>
      </c>
    </row>
    <row r="694" spans="1:9" x14ac:dyDescent="0.25">
      <c r="A694" s="3"/>
      <c r="B694" s="29" t="s">
        <v>753</v>
      </c>
      <c r="C694" s="40" t="s">
        <v>379</v>
      </c>
      <c r="D694" s="41">
        <v>3</v>
      </c>
      <c r="E694" s="33">
        <v>37460</v>
      </c>
      <c r="F694" s="17">
        <f t="shared" si="16"/>
        <v>112380</v>
      </c>
      <c r="G694" s="3" t="s">
        <v>87</v>
      </c>
      <c r="H694" s="72" t="s">
        <v>103</v>
      </c>
      <c r="I694" s="3" t="s">
        <v>113</v>
      </c>
    </row>
    <row r="695" spans="1:9" x14ac:dyDescent="0.25">
      <c r="A695" s="3"/>
      <c r="B695" s="29" t="s">
        <v>754</v>
      </c>
      <c r="C695" s="40" t="s">
        <v>379</v>
      </c>
      <c r="D695" s="41">
        <v>483</v>
      </c>
      <c r="E695" s="33">
        <v>1053.5093167701864</v>
      </c>
      <c r="F695" s="17">
        <f t="shared" si="16"/>
        <v>508845</v>
      </c>
      <c r="G695" s="3" t="s">
        <v>87</v>
      </c>
      <c r="H695" s="72" t="s">
        <v>103</v>
      </c>
      <c r="I695" s="3" t="s">
        <v>113</v>
      </c>
    </row>
    <row r="696" spans="1:9" x14ac:dyDescent="0.25">
      <c r="A696" s="3"/>
      <c r="B696" s="35" t="s">
        <v>755</v>
      </c>
      <c r="C696" s="40" t="s">
        <v>379</v>
      </c>
      <c r="D696" s="41">
        <v>198</v>
      </c>
      <c r="E696" s="33">
        <v>4571</v>
      </c>
      <c r="F696" s="17">
        <f t="shared" si="16"/>
        <v>905058</v>
      </c>
      <c r="G696" s="3" t="s">
        <v>87</v>
      </c>
      <c r="H696" s="72" t="s">
        <v>103</v>
      </c>
      <c r="I696" s="3" t="s">
        <v>113</v>
      </c>
    </row>
    <row r="697" spans="1:9" x14ac:dyDescent="0.25">
      <c r="A697" s="3"/>
      <c r="B697" s="35" t="s">
        <v>756</v>
      </c>
      <c r="C697" s="40" t="s">
        <v>379</v>
      </c>
      <c r="D697" s="46">
        <v>100</v>
      </c>
      <c r="E697" s="33">
        <v>4698</v>
      </c>
      <c r="F697" s="17">
        <f t="shared" si="16"/>
        <v>469800</v>
      </c>
      <c r="G697" s="3" t="s">
        <v>87</v>
      </c>
      <c r="H697" s="72" t="s">
        <v>103</v>
      </c>
      <c r="I697" s="3" t="s">
        <v>113</v>
      </c>
    </row>
    <row r="698" spans="1:9" x14ac:dyDescent="0.25">
      <c r="A698" s="3"/>
      <c r="B698" s="35" t="s">
        <v>757</v>
      </c>
      <c r="C698" s="40" t="s">
        <v>379</v>
      </c>
      <c r="D698" s="41">
        <v>100</v>
      </c>
      <c r="E698" s="33">
        <v>4533</v>
      </c>
      <c r="F698" s="17">
        <f t="shared" si="16"/>
        <v>453300</v>
      </c>
      <c r="G698" s="3" t="s">
        <v>87</v>
      </c>
      <c r="H698" s="72" t="s">
        <v>103</v>
      </c>
      <c r="I698" s="3" t="s">
        <v>113</v>
      </c>
    </row>
    <row r="699" spans="1:9" x14ac:dyDescent="0.25">
      <c r="A699" s="3"/>
      <c r="B699" s="35" t="s">
        <v>758</v>
      </c>
      <c r="C699" s="40" t="s">
        <v>379</v>
      </c>
      <c r="D699" s="41">
        <v>100</v>
      </c>
      <c r="E699" s="33">
        <v>5057.5</v>
      </c>
      <c r="F699" s="17">
        <f t="shared" si="16"/>
        <v>505750</v>
      </c>
      <c r="G699" s="3" t="s">
        <v>87</v>
      </c>
      <c r="H699" s="72" t="s">
        <v>103</v>
      </c>
      <c r="I699" s="3" t="s">
        <v>113</v>
      </c>
    </row>
    <row r="700" spans="1:9" x14ac:dyDescent="0.25">
      <c r="A700" s="3"/>
      <c r="B700" s="35" t="s">
        <v>759</v>
      </c>
      <c r="C700" s="40" t="s">
        <v>379</v>
      </c>
      <c r="D700" s="41">
        <v>50</v>
      </c>
      <c r="E700" s="33">
        <v>5093</v>
      </c>
      <c r="F700" s="17">
        <f t="shared" si="16"/>
        <v>254650</v>
      </c>
      <c r="G700" s="3" t="s">
        <v>87</v>
      </c>
      <c r="H700" s="72" t="s">
        <v>103</v>
      </c>
      <c r="I700" s="3" t="s">
        <v>113</v>
      </c>
    </row>
    <row r="701" spans="1:9" x14ac:dyDescent="0.25">
      <c r="A701" s="3"/>
      <c r="B701" s="35" t="s">
        <v>760</v>
      </c>
      <c r="C701" s="40" t="s">
        <v>379</v>
      </c>
      <c r="D701" s="41">
        <v>70</v>
      </c>
      <c r="E701" s="33">
        <v>5339</v>
      </c>
      <c r="F701" s="17">
        <f t="shared" si="16"/>
        <v>373730</v>
      </c>
      <c r="G701" s="3" t="s">
        <v>87</v>
      </c>
      <c r="H701" s="72" t="s">
        <v>103</v>
      </c>
      <c r="I701" s="3" t="s">
        <v>113</v>
      </c>
    </row>
    <row r="702" spans="1:9" x14ac:dyDescent="0.25">
      <c r="A702" s="3"/>
      <c r="B702" s="52" t="s">
        <v>761</v>
      </c>
      <c r="C702" s="40" t="s">
        <v>379</v>
      </c>
      <c r="D702" s="41">
        <v>100</v>
      </c>
      <c r="E702" s="33">
        <v>5503</v>
      </c>
      <c r="F702" s="17">
        <f t="shared" si="16"/>
        <v>550300</v>
      </c>
      <c r="G702" s="3" t="s">
        <v>87</v>
      </c>
      <c r="H702" s="72" t="s">
        <v>103</v>
      </c>
      <c r="I702" s="3" t="s">
        <v>113</v>
      </c>
    </row>
    <row r="703" spans="1:9" x14ac:dyDescent="0.25">
      <c r="A703" s="3"/>
      <c r="B703" s="29" t="s">
        <v>762</v>
      </c>
      <c r="C703" s="40" t="s">
        <v>247</v>
      </c>
      <c r="D703" s="41">
        <v>2.35</v>
      </c>
      <c r="E703" s="33">
        <v>151733.03404255319</v>
      </c>
      <c r="F703" s="17">
        <f t="shared" si="16"/>
        <v>356572.63</v>
      </c>
      <c r="G703" s="3" t="s">
        <v>87</v>
      </c>
      <c r="H703" s="72" t="s">
        <v>103</v>
      </c>
      <c r="I703" s="3" t="s">
        <v>113</v>
      </c>
    </row>
    <row r="704" spans="1:9" x14ac:dyDescent="0.25">
      <c r="A704" s="3"/>
      <c r="B704" s="35" t="s">
        <v>763</v>
      </c>
      <c r="C704" s="40" t="s">
        <v>379</v>
      </c>
      <c r="D704" s="41">
        <v>3</v>
      </c>
      <c r="E704" s="42">
        <v>147727</v>
      </c>
      <c r="F704" s="18">
        <f t="shared" si="16"/>
        <v>443181</v>
      </c>
      <c r="G704" s="19" t="s">
        <v>87</v>
      </c>
      <c r="H704" s="73" t="s">
        <v>103</v>
      </c>
      <c r="I704" s="3" t="s">
        <v>113</v>
      </c>
    </row>
    <row r="705" spans="1:9" x14ac:dyDescent="0.25">
      <c r="A705" s="3"/>
      <c r="B705" s="35" t="s">
        <v>764</v>
      </c>
      <c r="C705" s="40" t="s">
        <v>379</v>
      </c>
      <c r="D705" s="41">
        <v>11</v>
      </c>
      <c r="E705" s="33">
        <v>41859</v>
      </c>
      <c r="F705" s="17">
        <f t="shared" si="16"/>
        <v>460449</v>
      </c>
      <c r="G705" s="3" t="s">
        <v>87</v>
      </c>
      <c r="H705" s="72" t="s">
        <v>103</v>
      </c>
      <c r="I705" s="3" t="s">
        <v>113</v>
      </c>
    </row>
    <row r="706" spans="1:9" x14ac:dyDescent="0.25">
      <c r="A706" s="3"/>
      <c r="B706" s="35" t="s">
        <v>765</v>
      </c>
      <c r="C706" s="40" t="s">
        <v>379</v>
      </c>
      <c r="D706" s="41">
        <v>5</v>
      </c>
      <c r="E706" s="33">
        <v>34761</v>
      </c>
      <c r="F706" s="17">
        <f t="shared" si="16"/>
        <v>173805</v>
      </c>
      <c r="G706" s="3" t="s">
        <v>87</v>
      </c>
      <c r="H706" s="72" t="s">
        <v>103</v>
      </c>
      <c r="I706" s="3" t="s">
        <v>113</v>
      </c>
    </row>
    <row r="707" spans="1:9" x14ac:dyDescent="0.25">
      <c r="A707" s="3"/>
      <c r="B707" s="35" t="s">
        <v>766</v>
      </c>
      <c r="C707" s="40" t="s">
        <v>379</v>
      </c>
      <c r="D707" s="41">
        <v>600</v>
      </c>
      <c r="E707" s="33">
        <v>316</v>
      </c>
      <c r="F707" s="17">
        <f t="shared" si="16"/>
        <v>189600</v>
      </c>
      <c r="G707" s="3" t="s">
        <v>87</v>
      </c>
      <c r="H707" s="72" t="s">
        <v>103</v>
      </c>
      <c r="I707" s="3" t="s">
        <v>113</v>
      </c>
    </row>
    <row r="708" spans="1:9" x14ac:dyDescent="0.25">
      <c r="A708" s="3"/>
      <c r="B708" s="35" t="s">
        <v>767</v>
      </c>
      <c r="C708" s="40" t="s">
        <v>379</v>
      </c>
      <c r="D708" s="41">
        <v>916</v>
      </c>
      <c r="E708" s="33">
        <v>371.13100436681225</v>
      </c>
      <c r="F708" s="17">
        <f t="shared" si="16"/>
        <v>339956</v>
      </c>
      <c r="G708" s="3" t="s">
        <v>87</v>
      </c>
      <c r="H708" s="72" t="s">
        <v>103</v>
      </c>
      <c r="I708" s="3" t="s">
        <v>113</v>
      </c>
    </row>
    <row r="709" spans="1:9" x14ac:dyDescent="0.25">
      <c r="A709" s="3"/>
      <c r="B709" s="35" t="s">
        <v>768</v>
      </c>
      <c r="C709" s="40" t="s">
        <v>379</v>
      </c>
      <c r="D709" s="41">
        <v>700</v>
      </c>
      <c r="E709" s="33">
        <v>285.42857142857144</v>
      </c>
      <c r="F709" s="17">
        <f t="shared" si="16"/>
        <v>199800</v>
      </c>
      <c r="G709" s="3" t="s">
        <v>87</v>
      </c>
      <c r="H709" s="72" t="s">
        <v>103</v>
      </c>
      <c r="I709" s="3" t="s">
        <v>113</v>
      </c>
    </row>
    <row r="710" spans="1:9" x14ac:dyDescent="0.25">
      <c r="A710" s="3"/>
      <c r="B710" s="35" t="s">
        <v>661</v>
      </c>
      <c r="C710" s="40" t="s">
        <v>379</v>
      </c>
      <c r="D710" s="41">
        <v>818</v>
      </c>
      <c r="E710" s="33">
        <v>1132.4621026894865</v>
      </c>
      <c r="F710" s="17">
        <f t="shared" si="16"/>
        <v>926354</v>
      </c>
      <c r="G710" s="3" t="s">
        <v>87</v>
      </c>
      <c r="H710" s="72" t="s">
        <v>103</v>
      </c>
      <c r="I710" s="3" t="s">
        <v>113</v>
      </c>
    </row>
    <row r="711" spans="1:9" x14ac:dyDescent="0.25">
      <c r="A711" s="3"/>
      <c r="B711" s="35" t="s">
        <v>769</v>
      </c>
      <c r="C711" s="40" t="s">
        <v>379</v>
      </c>
      <c r="D711" s="41">
        <v>447</v>
      </c>
      <c r="E711" s="33">
        <v>880.73601789709176</v>
      </c>
      <c r="F711" s="17">
        <f t="shared" si="16"/>
        <v>393689</v>
      </c>
      <c r="G711" s="3" t="s">
        <v>87</v>
      </c>
      <c r="H711" s="72" t="s">
        <v>103</v>
      </c>
      <c r="I711" s="3" t="s">
        <v>113</v>
      </c>
    </row>
    <row r="712" spans="1:9" x14ac:dyDescent="0.25">
      <c r="A712" s="3"/>
      <c r="B712" s="29" t="s">
        <v>770</v>
      </c>
      <c r="C712" s="40" t="s">
        <v>379</v>
      </c>
      <c r="D712" s="41">
        <v>1589</v>
      </c>
      <c r="E712" s="33">
        <v>448.01573316551293</v>
      </c>
      <c r="F712" s="17">
        <f t="shared" si="16"/>
        <v>711897</v>
      </c>
      <c r="G712" s="3" t="s">
        <v>87</v>
      </c>
      <c r="H712" s="72" t="s">
        <v>103</v>
      </c>
      <c r="I712" s="3" t="s">
        <v>113</v>
      </c>
    </row>
    <row r="713" spans="1:9" x14ac:dyDescent="0.25">
      <c r="A713" s="3"/>
      <c r="B713" s="29" t="s">
        <v>771</v>
      </c>
      <c r="C713" s="40" t="s">
        <v>80</v>
      </c>
      <c r="D713" s="46">
        <v>1898</v>
      </c>
      <c r="E713" s="33">
        <v>533.37219178082194</v>
      </c>
      <c r="F713" s="17">
        <f t="shared" si="16"/>
        <v>1012340.42</v>
      </c>
      <c r="G713" s="3" t="s">
        <v>87</v>
      </c>
      <c r="H713" s="72" t="s">
        <v>103</v>
      </c>
      <c r="I713" s="3" t="s">
        <v>113</v>
      </c>
    </row>
    <row r="714" spans="1:9" x14ac:dyDescent="0.25">
      <c r="A714" s="3"/>
      <c r="B714" s="35" t="s">
        <v>772</v>
      </c>
      <c r="C714" s="40" t="s">
        <v>379</v>
      </c>
      <c r="D714" s="41">
        <v>106</v>
      </c>
      <c r="E714" s="33">
        <v>41951</v>
      </c>
      <c r="F714" s="17">
        <f t="shared" si="16"/>
        <v>4446806</v>
      </c>
      <c r="G714" s="3" t="s">
        <v>87</v>
      </c>
      <c r="H714" s="72" t="s">
        <v>103</v>
      </c>
      <c r="I714" s="3" t="s">
        <v>113</v>
      </c>
    </row>
    <row r="715" spans="1:9" x14ac:dyDescent="0.25">
      <c r="A715" s="3"/>
      <c r="B715" s="35" t="s">
        <v>773</v>
      </c>
      <c r="C715" s="40" t="s">
        <v>379</v>
      </c>
      <c r="D715" s="41">
        <v>50</v>
      </c>
      <c r="E715" s="42">
        <v>1497</v>
      </c>
      <c r="F715" s="18">
        <f t="shared" si="16"/>
        <v>74850</v>
      </c>
      <c r="G715" s="19" t="s">
        <v>87</v>
      </c>
      <c r="H715" s="73" t="s">
        <v>103</v>
      </c>
      <c r="I715" s="3" t="s">
        <v>113</v>
      </c>
    </row>
    <row r="716" spans="1:9" x14ac:dyDescent="0.25">
      <c r="A716" s="3"/>
      <c r="B716" s="29" t="s">
        <v>774</v>
      </c>
      <c r="C716" s="40" t="s">
        <v>379</v>
      </c>
      <c r="D716" s="41">
        <v>50</v>
      </c>
      <c r="E716" s="33">
        <v>1510</v>
      </c>
      <c r="F716" s="17">
        <f t="shared" si="16"/>
        <v>75500</v>
      </c>
      <c r="G716" s="3" t="s">
        <v>87</v>
      </c>
      <c r="H716" s="72" t="s">
        <v>103</v>
      </c>
      <c r="I716" s="3" t="s">
        <v>113</v>
      </c>
    </row>
    <row r="717" spans="1:9" x14ac:dyDescent="0.25">
      <c r="A717" s="3"/>
      <c r="B717" s="35" t="s">
        <v>775</v>
      </c>
      <c r="C717" s="40" t="s">
        <v>379</v>
      </c>
      <c r="D717" s="41">
        <v>50</v>
      </c>
      <c r="E717" s="33">
        <v>1538</v>
      </c>
      <c r="F717" s="17">
        <f t="shared" si="16"/>
        <v>76900</v>
      </c>
      <c r="G717" s="3" t="s">
        <v>87</v>
      </c>
      <c r="H717" s="72" t="s">
        <v>103</v>
      </c>
      <c r="I717" s="3" t="s">
        <v>113</v>
      </c>
    </row>
    <row r="718" spans="1:9" x14ac:dyDescent="0.25">
      <c r="A718" s="3"/>
      <c r="B718" s="35" t="s">
        <v>776</v>
      </c>
      <c r="C718" s="40" t="s">
        <v>379</v>
      </c>
      <c r="D718" s="41">
        <v>50</v>
      </c>
      <c r="E718" s="33">
        <v>1497</v>
      </c>
      <c r="F718" s="17">
        <f t="shared" si="16"/>
        <v>74850</v>
      </c>
      <c r="G718" s="3" t="s">
        <v>87</v>
      </c>
      <c r="H718" s="72" t="s">
        <v>103</v>
      </c>
      <c r="I718" s="3" t="s">
        <v>113</v>
      </c>
    </row>
    <row r="719" spans="1:9" x14ac:dyDescent="0.25">
      <c r="A719" s="3"/>
      <c r="B719" s="35" t="s">
        <v>777</v>
      </c>
      <c r="C719" s="40" t="s">
        <v>379</v>
      </c>
      <c r="D719" s="41">
        <v>50</v>
      </c>
      <c r="E719" s="33">
        <v>1510</v>
      </c>
      <c r="F719" s="17">
        <f t="shared" si="16"/>
        <v>75500</v>
      </c>
      <c r="G719" s="3" t="s">
        <v>87</v>
      </c>
      <c r="H719" s="72" t="s">
        <v>103</v>
      </c>
      <c r="I719" s="3" t="s">
        <v>113</v>
      </c>
    </row>
    <row r="720" spans="1:9" x14ac:dyDescent="0.25">
      <c r="A720" s="3"/>
      <c r="B720" s="35" t="s">
        <v>778</v>
      </c>
      <c r="C720" s="40" t="s">
        <v>379</v>
      </c>
      <c r="D720" s="41">
        <v>50</v>
      </c>
      <c r="E720" s="33">
        <v>1538</v>
      </c>
      <c r="F720" s="17">
        <f t="shared" si="16"/>
        <v>76900</v>
      </c>
      <c r="G720" s="3" t="s">
        <v>87</v>
      </c>
      <c r="H720" s="72" t="s">
        <v>103</v>
      </c>
      <c r="I720" s="3" t="s">
        <v>113</v>
      </c>
    </row>
    <row r="721" spans="1:9" x14ac:dyDescent="0.25">
      <c r="A721" s="3"/>
      <c r="B721" s="35" t="s">
        <v>779</v>
      </c>
      <c r="C721" s="40" t="s">
        <v>379</v>
      </c>
      <c r="D721" s="41">
        <v>10</v>
      </c>
      <c r="E721" s="33">
        <v>19974</v>
      </c>
      <c r="F721" s="17">
        <f t="shared" si="16"/>
        <v>199740</v>
      </c>
      <c r="G721" s="3" t="s">
        <v>87</v>
      </c>
      <c r="H721" s="72" t="s">
        <v>103</v>
      </c>
      <c r="I721" s="3" t="s">
        <v>113</v>
      </c>
    </row>
    <row r="722" spans="1:9" x14ac:dyDescent="0.25">
      <c r="A722" s="3"/>
      <c r="B722" s="35" t="s">
        <v>780</v>
      </c>
      <c r="C722" s="40" t="s">
        <v>379</v>
      </c>
      <c r="D722" s="41">
        <v>3</v>
      </c>
      <c r="E722" s="33">
        <v>31825</v>
      </c>
      <c r="F722" s="17">
        <f t="shared" ref="F722:F743" si="17">E722*D722</f>
        <v>95475</v>
      </c>
      <c r="G722" s="3" t="s">
        <v>87</v>
      </c>
      <c r="H722" s="72" t="s">
        <v>103</v>
      </c>
      <c r="I722" s="3" t="s">
        <v>113</v>
      </c>
    </row>
    <row r="723" spans="1:9" x14ac:dyDescent="0.25">
      <c r="A723" s="3"/>
      <c r="B723" s="29" t="s">
        <v>781</v>
      </c>
      <c r="C723" s="40" t="s">
        <v>641</v>
      </c>
      <c r="D723" s="41">
        <v>122.6</v>
      </c>
      <c r="E723" s="33">
        <v>43204.000000000007</v>
      </c>
      <c r="F723" s="17">
        <f t="shared" si="17"/>
        <v>5296810.4000000004</v>
      </c>
      <c r="G723" s="3" t="s">
        <v>87</v>
      </c>
      <c r="H723" s="72" t="s">
        <v>103</v>
      </c>
      <c r="I723" s="3" t="s">
        <v>113</v>
      </c>
    </row>
    <row r="724" spans="1:9" x14ac:dyDescent="0.25">
      <c r="A724" s="3"/>
      <c r="B724" s="35" t="s">
        <v>782</v>
      </c>
      <c r="C724" s="40" t="s">
        <v>379</v>
      </c>
      <c r="D724" s="41">
        <v>1739</v>
      </c>
      <c r="E724" s="33">
        <v>519.56239217941345</v>
      </c>
      <c r="F724" s="17">
        <f t="shared" si="17"/>
        <v>903519</v>
      </c>
      <c r="G724" s="3" t="s">
        <v>87</v>
      </c>
      <c r="H724" s="72" t="s">
        <v>103</v>
      </c>
      <c r="I724" s="3" t="s">
        <v>113</v>
      </c>
    </row>
    <row r="725" spans="1:9" x14ac:dyDescent="0.25">
      <c r="A725" s="3"/>
      <c r="B725" s="35" t="s">
        <v>783</v>
      </c>
      <c r="C725" s="40" t="s">
        <v>379</v>
      </c>
      <c r="D725" s="41">
        <v>130</v>
      </c>
      <c r="E725" s="42">
        <v>15774.615384615385</v>
      </c>
      <c r="F725" s="18">
        <f t="shared" si="17"/>
        <v>2050700</v>
      </c>
      <c r="G725" s="19" t="s">
        <v>87</v>
      </c>
      <c r="H725" s="73" t="s">
        <v>103</v>
      </c>
      <c r="I725" s="3" t="s">
        <v>113</v>
      </c>
    </row>
    <row r="726" spans="1:9" x14ac:dyDescent="0.25">
      <c r="A726" s="3"/>
      <c r="B726" s="35" t="s">
        <v>784</v>
      </c>
      <c r="C726" s="40" t="s">
        <v>379</v>
      </c>
      <c r="D726" s="41">
        <v>130</v>
      </c>
      <c r="E726" s="33">
        <v>20522.846153846152</v>
      </c>
      <c r="F726" s="17">
        <f t="shared" si="17"/>
        <v>2667970</v>
      </c>
      <c r="G726" s="3" t="s">
        <v>87</v>
      </c>
      <c r="H726" s="72" t="s">
        <v>103</v>
      </c>
      <c r="I726" s="3" t="s">
        <v>113</v>
      </c>
    </row>
    <row r="727" spans="1:9" x14ac:dyDescent="0.25">
      <c r="A727" s="3"/>
      <c r="B727" s="35" t="s">
        <v>785</v>
      </c>
      <c r="C727" s="40" t="s">
        <v>379</v>
      </c>
      <c r="D727" s="41">
        <v>89</v>
      </c>
      <c r="E727" s="33">
        <v>25187.134831460673</v>
      </c>
      <c r="F727" s="17">
        <f t="shared" si="17"/>
        <v>2241655</v>
      </c>
      <c r="G727" s="3" t="s">
        <v>87</v>
      </c>
      <c r="H727" s="72" t="s">
        <v>103</v>
      </c>
      <c r="I727" s="3" t="s">
        <v>113</v>
      </c>
    </row>
    <row r="728" spans="1:9" x14ac:dyDescent="0.25">
      <c r="A728" s="3"/>
      <c r="B728" s="29" t="s">
        <v>786</v>
      </c>
      <c r="C728" s="40" t="s">
        <v>628</v>
      </c>
      <c r="D728" s="41">
        <v>800</v>
      </c>
      <c r="E728" s="33">
        <v>459.55357499999997</v>
      </c>
      <c r="F728" s="17">
        <f t="shared" si="17"/>
        <v>367642.86</v>
      </c>
      <c r="G728" s="3" t="s">
        <v>87</v>
      </c>
      <c r="H728" s="72" t="s">
        <v>103</v>
      </c>
      <c r="I728" s="3" t="s">
        <v>113</v>
      </c>
    </row>
    <row r="729" spans="1:9" x14ac:dyDescent="0.25">
      <c r="A729" s="3"/>
      <c r="B729" s="29" t="s">
        <v>787</v>
      </c>
      <c r="C729" s="40" t="s">
        <v>379</v>
      </c>
      <c r="D729" s="41">
        <v>550</v>
      </c>
      <c r="E729" s="33">
        <v>692.4545454545455</v>
      </c>
      <c r="F729" s="17">
        <f t="shared" si="17"/>
        <v>380850</v>
      </c>
      <c r="G729" s="3" t="s">
        <v>87</v>
      </c>
      <c r="H729" s="72" t="s">
        <v>103</v>
      </c>
      <c r="I729" s="3" t="s">
        <v>113</v>
      </c>
    </row>
    <row r="730" spans="1:9" x14ac:dyDescent="0.25">
      <c r="A730" s="3"/>
      <c r="B730" s="35" t="s">
        <v>788</v>
      </c>
      <c r="C730" s="40" t="s">
        <v>379</v>
      </c>
      <c r="D730" s="41">
        <v>91</v>
      </c>
      <c r="E730" s="33">
        <v>15088.076923076924</v>
      </c>
      <c r="F730" s="17">
        <f t="shared" si="17"/>
        <v>1373015</v>
      </c>
      <c r="G730" s="3" t="s">
        <v>87</v>
      </c>
      <c r="H730" s="72" t="s">
        <v>103</v>
      </c>
      <c r="I730" s="3" t="s">
        <v>113</v>
      </c>
    </row>
    <row r="731" spans="1:9" x14ac:dyDescent="0.25">
      <c r="A731" s="3"/>
      <c r="B731" s="35" t="s">
        <v>789</v>
      </c>
      <c r="C731" s="40" t="s">
        <v>379</v>
      </c>
      <c r="D731" s="41">
        <v>120</v>
      </c>
      <c r="E731" s="33">
        <v>693</v>
      </c>
      <c r="F731" s="17">
        <f t="shared" si="17"/>
        <v>83160</v>
      </c>
      <c r="G731" s="3" t="s">
        <v>87</v>
      </c>
      <c r="H731" s="72" t="s">
        <v>103</v>
      </c>
      <c r="I731" s="3" t="s">
        <v>113</v>
      </c>
    </row>
    <row r="732" spans="1:9" x14ac:dyDescent="0.25">
      <c r="A732" s="3"/>
      <c r="B732" s="29" t="s">
        <v>792</v>
      </c>
      <c r="C732" s="40" t="s">
        <v>114</v>
      </c>
      <c r="D732" s="41">
        <v>150</v>
      </c>
      <c r="E732" s="33">
        <v>3539.5225454545453</v>
      </c>
      <c r="F732" s="17">
        <f t="shared" si="17"/>
        <v>530928.38181818184</v>
      </c>
      <c r="G732" s="3" t="s">
        <v>87</v>
      </c>
      <c r="H732" s="72" t="s">
        <v>103</v>
      </c>
      <c r="I732" s="3" t="s">
        <v>113</v>
      </c>
    </row>
    <row r="733" spans="1:9" ht="30" x14ac:dyDescent="0.25">
      <c r="A733" s="3"/>
      <c r="B733" s="29" t="s">
        <v>793</v>
      </c>
      <c r="C733" s="40" t="s">
        <v>114</v>
      </c>
      <c r="D733" s="32">
        <v>235</v>
      </c>
      <c r="E733" s="33">
        <v>4839.0057948717949</v>
      </c>
      <c r="F733" s="17">
        <f t="shared" si="17"/>
        <v>1137166.3617948717</v>
      </c>
      <c r="G733" s="3" t="s">
        <v>87</v>
      </c>
      <c r="H733" s="72" t="s">
        <v>103</v>
      </c>
      <c r="I733" s="3" t="s">
        <v>113</v>
      </c>
    </row>
    <row r="734" spans="1:9" x14ac:dyDescent="0.25">
      <c r="A734" s="3"/>
      <c r="B734" s="29" t="s">
        <v>808</v>
      </c>
      <c r="C734" s="40" t="s">
        <v>379</v>
      </c>
      <c r="D734" s="46">
        <v>6</v>
      </c>
      <c r="E734" s="33">
        <v>406.53500000000003</v>
      </c>
      <c r="F734" s="17">
        <f t="shared" si="17"/>
        <v>2439.21</v>
      </c>
      <c r="G734" s="3" t="s">
        <v>87</v>
      </c>
      <c r="H734" s="72" t="s">
        <v>103</v>
      </c>
      <c r="I734" s="3" t="s">
        <v>113</v>
      </c>
    </row>
    <row r="735" spans="1:9" ht="30" x14ac:dyDescent="0.25">
      <c r="A735" s="3"/>
      <c r="B735" s="52" t="s">
        <v>794</v>
      </c>
      <c r="C735" s="40" t="s">
        <v>733</v>
      </c>
      <c r="D735" s="32">
        <v>160</v>
      </c>
      <c r="E735" s="33">
        <v>6956.7107692307682</v>
      </c>
      <c r="F735" s="17">
        <f t="shared" si="17"/>
        <v>1113073.7230769228</v>
      </c>
      <c r="G735" s="3" t="s">
        <v>87</v>
      </c>
      <c r="H735" s="72" t="s">
        <v>103</v>
      </c>
      <c r="I735" s="3" t="s">
        <v>113</v>
      </c>
    </row>
    <row r="736" spans="1:9" x14ac:dyDescent="0.25">
      <c r="A736" s="3"/>
      <c r="B736" s="29" t="s">
        <v>809</v>
      </c>
      <c r="C736" s="40" t="s">
        <v>733</v>
      </c>
      <c r="D736" s="46">
        <v>1</v>
      </c>
      <c r="E736" s="33">
        <v>25592.85</v>
      </c>
      <c r="F736" s="17">
        <f t="shared" si="17"/>
        <v>25592.85</v>
      </c>
      <c r="G736" s="3" t="s">
        <v>87</v>
      </c>
      <c r="H736" s="72" t="s">
        <v>103</v>
      </c>
      <c r="I736" s="3" t="s">
        <v>113</v>
      </c>
    </row>
    <row r="737" spans="1:9" x14ac:dyDescent="0.25">
      <c r="A737" s="3"/>
      <c r="B737" s="29" t="s">
        <v>810</v>
      </c>
      <c r="C737" s="40" t="s">
        <v>379</v>
      </c>
      <c r="D737" s="46">
        <v>1</v>
      </c>
      <c r="E737" s="33">
        <v>4527.21</v>
      </c>
      <c r="F737" s="17">
        <f t="shared" si="17"/>
        <v>4527.21</v>
      </c>
      <c r="G737" s="3" t="s">
        <v>87</v>
      </c>
      <c r="H737" s="72" t="s">
        <v>103</v>
      </c>
      <c r="I737" s="3" t="s">
        <v>113</v>
      </c>
    </row>
    <row r="738" spans="1:9" x14ac:dyDescent="0.25">
      <c r="A738" s="3"/>
      <c r="B738" s="52" t="s">
        <v>811</v>
      </c>
      <c r="C738" s="40" t="s">
        <v>379</v>
      </c>
      <c r="D738" s="41">
        <v>66</v>
      </c>
      <c r="E738" s="33">
        <v>8323.9443939393932</v>
      </c>
      <c r="F738" s="17">
        <f t="shared" si="17"/>
        <v>549380.32999999996</v>
      </c>
      <c r="G738" s="3" t="s">
        <v>87</v>
      </c>
      <c r="H738" s="72" t="s">
        <v>103</v>
      </c>
      <c r="I738" s="3" t="s">
        <v>113</v>
      </c>
    </row>
    <row r="739" spans="1:9" x14ac:dyDescent="0.25">
      <c r="A739" s="3"/>
      <c r="B739" s="29" t="s">
        <v>812</v>
      </c>
      <c r="C739" s="40" t="s">
        <v>379</v>
      </c>
      <c r="D739" s="41">
        <v>1</v>
      </c>
      <c r="E739" s="33">
        <v>2269.8000000000002</v>
      </c>
      <c r="F739" s="17">
        <f t="shared" si="17"/>
        <v>2269.8000000000002</v>
      </c>
      <c r="G739" s="3" t="s">
        <v>87</v>
      </c>
      <c r="H739" s="72" t="s">
        <v>103</v>
      </c>
      <c r="I739" s="3" t="s">
        <v>113</v>
      </c>
    </row>
    <row r="740" spans="1:9" ht="30" x14ac:dyDescent="0.25">
      <c r="A740" s="3"/>
      <c r="B740" s="52" t="s">
        <v>813</v>
      </c>
      <c r="C740" s="40" t="s">
        <v>379</v>
      </c>
      <c r="D740" s="32">
        <v>105</v>
      </c>
      <c r="E740" s="33">
        <v>1152.2719999999999</v>
      </c>
      <c r="F740" s="17">
        <f t="shared" si="17"/>
        <v>120988.56</v>
      </c>
      <c r="G740" s="3" t="s">
        <v>87</v>
      </c>
      <c r="H740" s="72" t="s">
        <v>103</v>
      </c>
      <c r="I740" s="3" t="s">
        <v>113</v>
      </c>
    </row>
    <row r="741" spans="1:9" x14ac:dyDescent="0.25">
      <c r="A741" s="3"/>
      <c r="B741" s="29" t="s">
        <v>795</v>
      </c>
      <c r="C741" s="40" t="s">
        <v>379</v>
      </c>
      <c r="D741" s="41">
        <v>8</v>
      </c>
      <c r="E741" s="33">
        <v>771.82999999999993</v>
      </c>
      <c r="F741" s="17">
        <f t="shared" si="17"/>
        <v>6174.6399999999994</v>
      </c>
      <c r="G741" s="3" t="s">
        <v>87</v>
      </c>
      <c r="H741" s="72" t="s">
        <v>103</v>
      </c>
      <c r="I741" s="3" t="s">
        <v>113</v>
      </c>
    </row>
    <row r="742" spans="1:9" x14ac:dyDescent="0.25">
      <c r="A742" s="3"/>
      <c r="B742" s="29" t="s">
        <v>814</v>
      </c>
      <c r="C742" s="40" t="s">
        <v>379</v>
      </c>
      <c r="D742" s="41">
        <v>63</v>
      </c>
      <c r="E742" s="33">
        <v>878.99365079365077</v>
      </c>
      <c r="F742" s="17">
        <f t="shared" si="17"/>
        <v>55376.6</v>
      </c>
      <c r="G742" s="3" t="s">
        <v>87</v>
      </c>
      <c r="H742" s="72" t="s">
        <v>103</v>
      </c>
      <c r="I742" s="3" t="s">
        <v>113</v>
      </c>
    </row>
    <row r="743" spans="1:9" ht="30" x14ac:dyDescent="0.25">
      <c r="A743" s="3"/>
      <c r="B743" s="29" t="s">
        <v>815</v>
      </c>
      <c r="C743" s="40" t="s">
        <v>114</v>
      </c>
      <c r="D743" s="32">
        <v>21</v>
      </c>
      <c r="E743" s="33">
        <v>21693.626190476192</v>
      </c>
      <c r="F743" s="17">
        <f t="shared" si="17"/>
        <v>455566.15</v>
      </c>
      <c r="G743" s="3" t="s">
        <v>87</v>
      </c>
      <c r="H743" s="72" t="s">
        <v>103</v>
      </c>
      <c r="I743" s="3" t="s">
        <v>113</v>
      </c>
    </row>
    <row r="744" spans="1:9" x14ac:dyDescent="0.25">
      <c r="A744" s="3"/>
      <c r="B744" s="29" t="s">
        <v>816</v>
      </c>
      <c r="C744" s="40" t="s">
        <v>114</v>
      </c>
      <c r="D744" s="41">
        <v>61</v>
      </c>
      <c r="E744" s="33">
        <v>32151.589836065574</v>
      </c>
      <c r="F744" s="17">
        <f t="shared" ref="F744:F754" si="18">E744*D744</f>
        <v>1961246.98</v>
      </c>
      <c r="G744" s="3" t="s">
        <v>87</v>
      </c>
      <c r="H744" s="72" t="s">
        <v>103</v>
      </c>
      <c r="I744" s="3" t="s">
        <v>113</v>
      </c>
    </row>
    <row r="745" spans="1:9" x14ac:dyDescent="0.25">
      <c r="A745" s="3"/>
      <c r="B745" s="29" t="s">
        <v>817</v>
      </c>
      <c r="C745" s="40" t="s">
        <v>114</v>
      </c>
      <c r="D745" s="41">
        <v>254</v>
      </c>
      <c r="E745" s="33">
        <v>12119.595433070866</v>
      </c>
      <c r="F745" s="17">
        <f t="shared" si="18"/>
        <v>3078377.24</v>
      </c>
      <c r="G745" s="3" t="s">
        <v>87</v>
      </c>
      <c r="H745" s="72" t="s">
        <v>103</v>
      </c>
      <c r="I745" s="3" t="s">
        <v>113</v>
      </c>
    </row>
    <row r="746" spans="1:9" x14ac:dyDescent="0.25">
      <c r="A746" s="3"/>
      <c r="B746" s="52" t="s">
        <v>818</v>
      </c>
      <c r="C746" s="40" t="s">
        <v>114</v>
      </c>
      <c r="D746" s="41">
        <v>7</v>
      </c>
      <c r="E746" s="33">
        <v>11538.157142857144</v>
      </c>
      <c r="F746" s="17">
        <f t="shared" si="18"/>
        <v>80767.100000000006</v>
      </c>
      <c r="G746" s="3" t="s">
        <v>87</v>
      </c>
      <c r="H746" s="72" t="s">
        <v>103</v>
      </c>
      <c r="I746" s="3" t="s">
        <v>113</v>
      </c>
    </row>
    <row r="747" spans="1:9" x14ac:dyDescent="0.25">
      <c r="A747" s="3"/>
      <c r="B747" s="29" t="s">
        <v>819</v>
      </c>
      <c r="C747" s="40" t="s">
        <v>114</v>
      </c>
      <c r="D747" s="41">
        <v>1</v>
      </c>
      <c r="E747" s="33">
        <v>51339.28</v>
      </c>
      <c r="F747" s="17">
        <f t="shared" si="18"/>
        <v>51339.28</v>
      </c>
      <c r="G747" s="3" t="s">
        <v>87</v>
      </c>
      <c r="H747" s="72" t="s">
        <v>103</v>
      </c>
      <c r="I747" s="3" t="s">
        <v>113</v>
      </c>
    </row>
    <row r="748" spans="1:9" x14ac:dyDescent="0.25">
      <c r="A748" s="3"/>
      <c r="B748" s="52" t="s">
        <v>820</v>
      </c>
      <c r="C748" s="40" t="s">
        <v>379</v>
      </c>
      <c r="D748" s="41">
        <v>2</v>
      </c>
      <c r="E748" s="33">
        <v>9110.9500000000007</v>
      </c>
      <c r="F748" s="17">
        <f t="shared" si="18"/>
        <v>18221.900000000001</v>
      </c>
      <c r="G748" s="3" t="s">
        <v>87</v>
      </c>
      <c r="H748" s="72" t="s">
        <v>103</v>
      </c>
      <c r="I748" s="3" t="s">
        <v>113</v>
      </c>
    </row>
    <row r="749" spans="1:9" x14ac:dyDescent="0.25">
      <c r="A749" s="3"/>
      <c r="B749" s="29" t="s">
        <v>821</v>
      </c>
      <c r="C749" s="40" t="s">
        <v>379</v>
      </c>
      <c r="D749" s="41">
        <v>1</v>
      </c>
      <c r="E749" s="33">
        <v>17232.14</v>
      </c>
      <c r="F749" s="17">
        <f t="shared" si="18"/>
        <v>17232.14</v>
      </c>
      <c r="G749" s="3" t="s">
        <v>87</v>
      </c>
      <c r="H749" s="72" t="s">
        <v>103</v>
      </c>
      <c r="I749" s="3" t="s">
        <v>113</v>
      </c>
    </row>
    <row r="750" spans="1:9" x14ac:dyDescent="0.25">
      <c r="A750" s="3"/>
      <c r="B750" s="29" t="s">
        <v>822</v>
      </c>
      <c r="C750" s="40" t="s">
        <v>379</v>
      </c>
      <c r="D750" s="41">
        <v>640</v>
      </c>
      <c r="E750" s="33">
        <v>197.85253125</v>
      </c>
      <c r="F750" s="17">
        <f t="shared" si="18"/>
        <v>126625.62</v>
      </c>
      <c r="G750" s="3" t="s">
        <v>87</v>
      </c>
      <c r="H750" s="72" t="s">
        <v>103</v>
      </c>
      <c r="I750" s="3" t="s">
        <v>113</v>
      </c>
    </row>
    <row r="751" spans="1:9" x14ac:dyDescent="0.25">
      <c r="A751" s="3"/>
      <c r="B751" s="29" t="s">
        <v>823</v>
      </c>
      <c r="C751" s="40" t="s">
        <v>379</v>
      </c>
      <c r="D751" s="41">
        <v>4</v>
      </c>
      <c r="E751" s="33">
        <v>3468.75</v>
      </c>
      <c r="F751" s="17">
        <f t="shared" si="18"/>
        <v>13875</v>
      </c>
      <c r="G751" s="3" t="s">
        <v>87</v>
      </c>
      <c r="H751" s="72" t="s">
        <v>103</v>
      </c>
      <c r="I751" s="3" t="s">
        <v>113</v>
      </c>
    </row>
    <row r="752" spans="1:9" x14ac:dyDescent="0.25">
      <c r="A752" s="3"/>
      <c r="B752" s="29" t="s">
        <v>824</v>
      </c>
      <c r="C752" s="40" t="s">
        <v>379</v>
      </c>
      <c r="D752" s="41">
        <v>25</v>
      </c>
      <c r="E752" s="33">
        <v>1837.2807999999998</v>
      </c>
      <c r="F752" s="17">
        <f t="shared" si="18"/>
        <v>45932.02</v>
      </c>
      <c r="G752" s="3" t="s">
        <v>87</v>
      </c>
      <c r="H752" s="72" t="s">
        <v>103</v>
      </c>
      <c r="I752" s="3" t="s">
        <v>113</v>
      </c>
    </row>
    <row r="753" spans="1:9" x14ac:dyDescent="0.25">
      <c r="A753" s="3"/>
      <c r="B753" s="35" t="s">
        <v>801</v>
      </c>
      <c r="C753" s="40" t="s">
        <v>733</v>
      </c>
      <c r="D753" s="41">
        <v>38</v>
      </c>
      <c r="E753" s="33">
        <v>7755.910277777778</v>
      </c>
      <c r="F753" s="17">
        <f t="shared" si="18"/>
        <v>294724.59055555554</v>
      </c>
      <c r="G753" s="3" t="s">
        <v>87</v>
      </c>
      <c r="H753" s="72" t="s">
        <v>103</v>
      </c>
      <c r="I753" s="3" t="s">
        <v>113</v>
      </c>
    </row>
    <row r="754" spans="1:9" x14ac:dyDescent="0.25">
      <c r="A754" s="3"/>
      <c r="B754" s="35" t="s">
        <v>825</v>
      </c>
      <c r="C754" s="40" t="s">
        <v>379</v>
      </c>
      <c r="D754" s="41">
        <v>34</v>
      </c>
      <c r="E754" s="33">
        <v>770.01</v>
      </c>
      <c r="F754" s="17">
        <f t="shared" si="18"/>
        <v>26180.34</v>
      </c>
      <c r="G754" s="3" t="s">
        <v>87</v>
      </c>
      <c r="H754" s="72" t="s">
        <v>103</v>
      </c>
      <c r="I754" s="3" t="s">
        <v>113</v>
      </c>
    </row>
    <row r="755" spans="1:9" x14ac:dyDescent="0.25">
      <c r="A755" s="3"/>
      <c r="B755" s="29" t="s">
        <v>827</v>
      </c>
      <c r="C755" s="40" t="s">
        <v>379</v>
      </c>
      <c r="D755" s="41">
        <v>10</v>
      </c>
      <c r="E755" s="33">
        <v>1274.1079999999999</v>
      </c>
      <c r="F755" s="17">
        <f t="shared" ref="F755:F794" si="19">E755*D755</f>
        <v>12741.08</v>
      </c>
      <c r="G755" s="3" t="s">
        <v>87</v>
      </c>
      <c r="H755" s="72" t="s">
        <v>103</v>
      </c>
      <c r="I755" s="3" t="s">
        <v>113</v>
      </c>
    </row>
    <row r="756" spans="1:9" x14ac:dyDescent="0.25">
      <c r="A756" s="3"/>
      <c r="B756" s="29" t="s">
        <v>828</v>
      </c>
      <c r="C756" s="40" t="s">
        <v>733</v>
      </c>
      <c r="D756" s="41">
        <v>15</v>
      </c>
      <c r="E756" s="33">
        <v>148.5</v>
      </c>
      <c r="F756" s="17">
        <f t="shared" si="19"/>
        <v>2227.5</v>
      </c>
      <c r="G756" s="3" t="s">
        <v>87</v>
      </c>
      <c r="H756" s="72" t="s">
        <v>103</v>
      </c>
      <c r="I756" s="3" t="s">
        <v>113</v>
      </c>
    </row>
    <row r="757" spans="1:9" x14ac:dyDescent="0.25">
      <c r="A757" s="3"/>
      <c r="B757" s="29" t="s">
        <v>829</v>
      </c>
      <c r="C757" s="40" t="s">
        <v>379</v>
      </c>
      <c r="D757" s="41">
        <v>30</v>
      </c>
      <c r="E757" s="33">
        <v>3130.8043333333335</v>
      </c>
      <c r="F757" s="17">
        <f t="shared" si="19"/>
        <v>93924.13</v>
      </c>
      <c r="G757" s="3" t="s">
        <v>87</v>
      </c>
      <c r="H757" s="72" t="s">
        <v>103</v>
      </c>
      <c r="I757" s="3" t="s">
        <v>113</v>
      </c>
    </row>
    <row r="758" spans="1:9" x14ac:dyDescent="0.25">
      <c r="A758" s="3"/>
      <c r="B758" s="29" t="s">
        <v>830</v>
      </c>
      <c r="C758" s="40" t="s">
        <v>379</v>
      </c>
      <c r="D758" s="41">
        <v>120</v>
      </c>
      <c r="E758" s="33">
        <v>667.28666666666663</v>
      </c>
      <c r="F758" s="17">
        <f t="shared" si="19"/>
        <v>80074.399999999994</v>
      </c>
      <c r="G758" s="3" t="s">
        <v>87</v>
      </c>
      <c r="H758" s="72" t="s">
        <v>103</v>
      </c>
      <c r="I758" s="3" t="s">
        <v>113</v>
      </c>
    </row>
    <row r="759" spans="1:9" x14ac:dyDescent="0.25">
      <c r="A759" s="3"/>
      <c r="B759" s="29" t="s">
        <v>831</v>
      </c>
      <c r="C759" s="40" t="s">
        <v>379</v>
      </c>
      <c r="D759" s="41">
        <v>60</v>
      </c>
      <c r="E759" s="33">
        <v>891.09900000000005</v>
      </c>
      <c r="F759" s="17">
        <f t="shared" si="19"/>
        <v>53465.94</v>
      </c>
      <c r="G759" s="3" t="s">
        <v>87</v>
      </c>
      <c r="H759" s="72" t="s">
        <v>103</v>
      </c>
      <c r="I759" s="3" t="s">
        <v>113</v>
      </c>
    </row>
    <row r="760" spans="1:9" x14ac:dyDescent="0.25">
      <c r="A760" s="3"/>
      <c r="B760" s="29" t="s">
        <v>832</v>
      </c>
      <c r="C760" s="40" t="s">
        <v>733</v>
      </c>
      <c r="D760" s="41">
        <v>1</v>
      </c>
      <c r="E760" s="33">
        <v>4058.67</v>
      </c>
      <c r="F760" s="17">
        <f t="shared" si="19"/>
        <v>4058.67</v>
      </c>
      <c r="G760" s="3" t="s">
        <v>87</v>
      </c>
      <c r="H760" s="72" t="s">
        <v>103</v>
      </c>
      <c r="I760" s="3" t="s">
        <v>113</v>
      </c>
    </row>
    <row r="761" spans="1:9" x14ac:dyDescent="0.25">
      <c r="A761" s="3"/>
      <c r="B761" s="29" t="s">
        <v>833</v>
      </c>
      <c r="C761" s="40" t="s">
        <v>733</v>
      </c>
      <c r="D761" s="41">
        <v>1</v>
      </c>
      <c r="E761" s="33">
        <v>9642.85</v>
      </c>
      <c r="F761" s="17">
        <f t="shared" si="19"/>
        <v>9642.85</v>
      </c>
      <c r="G761" s="3" t="s">
        <v>87</v>
      </c>
      <c r="H761" s="72" t="s">
        <v>103</v>
      </c>
      <c r="I761" s="3" t="s">
        <v>113</v>
      </c>
    </row>
    <row r="762" spans="1:9" x14ac:dyDescent="0.25">
      <c r="A762" s="3"/>
      <c r="B762" s="29" t="s">
        <v>804</v>
      </c>
      <c r="C762" s="40" t="s">
        <v>733</v>
      </c>
      <c r="D762" s="41">
        <v>45</v>
      </c>
      <c r="E762" s="33">
        <v>6908.8786206896557</v>
      </c>
      <c r="F762" s="17">
        <f t="shared" si="19"/>
        <v>310899.53793103452</v>
      </c>
      <c r="G762" s="3" t="s">
        <v>87</v>
      </c>
      <c r="H762" s="72" t="s">
        <v>103</v>
      </c>
      <c r="I762" s="3" t="s">
        <v>113</v>
      </c>
    </row>
    <row r="763" spans="1:9" x14ac:dyDescent="0.25">
      <c r="A763" s="3"/>
      <c r="B763" s="29" t="s">
        <v>834</v>
      </c>
      <c r="C763" s="40" t="s">
        <v>733</v>
      </c>
      <c r="D763" s="41">
        <v>60</v>
      </c>
      <c r="E763" s="33">
        <v>2062.2066666666665</v>
      </c>
      <c r="F763" s="17">
        <f t="shared" si="19"/>
        <v>123732.4</v>
      </c>
      <c r="G763" s="3" t="s">
        <v>87</v>
      </c>
      <c r="H763" s="72" t="s">
        <v>103</v>
      </c>
      <c r="I763" s="3" t="s">
        <v>113</v>
      </c>
    </row>
    <row r="764" spans="1:9" x14ac:dyDescent="0.25">
      <c r="A764" s="3"/>
      <c r="B764" s="29" t="s">
        <v>835</v>
      </c>
      <c r="C764" s="40" t="s">
        <v>379</v>
      </c>
      <c r="D764" s="41">
        <v>5</v>
      </c>
      <c r="E764" s="33">
        <v>95.536000000000001</v>
      </c>
      <c r="F764" s="17">
        <f t="shared" si="19"/>
        <v>477.68</v>
      </c>
      <c r="G764" s="3" t="s">
        <v>87</v>
      </c>
      <c r="H764" s="72" t="s">
        <v>103</v>
      </c>
      <c r="I764" s="3" t="s">
        <v>113</v>
      </c>
    </row>
    <row r="765" spans="1:9" x14ac:dyDescent="0.25">
      <c r="A765" s="3"/>
      <c r="B765" s="29" t="s">
        <v>836</v>
      </c>
      <c r="C765" s="40" t="s">
        <v>379</v>
      </c>
      <c r="D765" s="41">
        <v>2</v>
      </c>
      <c r="E765" s="33">
        <v>939.19500000000005</v>
      </c>
      <c r="F765" s="17">
        <f t="shared" si="19"/>
        <v>1878.39</v>
      </c>
      <c r="G765" s="3" t="s">
        <v>87</v>
      </c>
      <c r="H765" s="72" t="s">
        <v>103</v>
      </c>
      <c r="I765" s="3" t="s">
        <v>113</v>
      </c>
    </row>
    <row r="766" spans="1:9" x14ac:dyDescent="0.25">
      <c r="A766" s="3"/>
      <c r="B766" s="29" t="s">
        <v>796</v>
      </c>
      <c r="C766" s="40" t="s">
        <v>379</v>
      </c>
      <c r="D766" s="41">
        <v>35</v>
      </c>
      <c r="E766" s="33">
        <v>2000</v>
      </c>
      <c r="F766" s="17">
        <f t="shared" si="19"/>
        <v>70000</v>
      </c>
      <c r="G766" s="3" t="s">
        <v>87</v>
      </c>
      <c r="H766" s="72" t="s">
        <v>103</v>
      </c>
      <c r="I766" s="3" t="s">
        <v>113</v>
      </c>
    </row>
    <row r="767" spans="1:9" x14ac:dyDescent="0.25">
      <c r="A767" s="3"/>
      <c r="B767" s="29" t="s">
        <v>797</v>
      </c>
      <c r="C767" s="40" t="s">
        <v>114</v>
      </c>
      <c r="D767" s="41">
        <v>3</v>
      </c>
      <c r="E767" s="33">
        <v>460000</v>
      </c>
      <c r="F767" s="17">
        <f t="shared" si="19"/>
        <v>1380000</v>
      </c>
      <c r="G767" s="3" t="s">
        <v>87</v>
      </c>
      <c r="H767" s="72" t="s">
        <v>103</v>
      </c>
      <c r="I767" s="3" t="s">
        <v>113</v>
      </c>
    </row>
    <row r="768" spans="1:9" ht="30" x14ac:dyDescent="0.25">
      <c r="A768" s="3"/>
      <c r="B768" s="29" t="s">
        <v>798</v>
      </c>
      <c r="C768" s="40" t="s">
        <v>114</v>
      </c>
      <c r="D768" s="41">
        <v>35</v>
      </c>
      <c r="E768" s="33">
        <v>14500</v>
      </c>
      <c r="F768" s="17">
        <f t="shared" si="19"/>
        <v>507500</v>
      </c>
      <c r="G768" s="3" t="s">
        <v>87</v>
      </c>
      <c r="H768" s="72" t="s">
        <v>103</v>
      </c>
      <c r="I768" s="3" t="s">
        <v>113</v>
      </c>
    </row>
    <row r="769" spans="1:9" ht="30" x14ac:dyDescent="0.25">
      <c r="A769" s="3"/>
      <c r="B769" s="29" t="s">
        <v>799</v>
      </c>
      <c r="C769" s="40" t="s">
        <v>379</v>
      </c>
      <c r="D769" s="41">
        <v>17</v>
      </c>
      <c r="E769" s="33">
        <v>17857.142941176469</v>
      </c>
      <c r="F769" s="17">
        <f t="shared" si="19"/>
        <v>303571.43</v>
      </c>
      <c r="G769" s="3" t="s">
        <v>87</v>
      </c>
      <c r="H769" s="72" t="s">
        <v>103</v>
      </c>
      <c r="I769" s="3" t="s">
        <v>113</v>
      </c>
    </row>
    <row r="770" spans="1:9" x14ac:dyDescent="0.25">
      <c r="A770" s="3"/>
      <c r="B770" s="29" t="s">
        <v>800</v>
      </c>
      <c r="C770" s="40" t="s">
        <v>379</v>
      </c>
      <c r="D770" s="41">
        <v>1</v>
      </c>
      <c r="E770" s="33">
        <v>11785.71</v>
      </c>
      <c r="F770" s="17">
        <f t="shared" si="19"/>
        <v>11785.71</v>
      </c>
      <c r="G770" s="3" t="s">
        <v>87</v>
      </c>
      <c r="H770" s="72" t="s">
        <v>103</v>
      </c>
      <c r="I770" s="3" t="s">
        <v>113</v>
      </c>
    </row>
    <row r="771" spans="1:9" x14ac:dyDescent="0.25">
      <c r="A771" s="3"/>
      <c r="B771" s="29" t="s">
        <v>802</v>
      </c>
      <c r="C771" s="40" t="s">
        <v>733</v>
      </c>
      <c r="D771" s="41">
        <v>25</v>
      </c>
      <c r="E771" s="33">
        <v>638.39279999999997</v>
      </c>
      <c r="F771" s="17">
        <f t="shared" si="19"/>
        <v>15959.82</v>
      </c>
      <c r="G771" s="3" t="s">
        <v>87</v>
      </c>
      <c r="H771" s="72" t="s">
        <v>103</v>
      </c>
      <c r="I771" s="3" t="s">
        <v>113</v>
      </c>
    </row>
    <row r="772" spans="1:9" ht="30" x14ac:dyDescent="0.25">
      <c r="A772" s="3"/>
      <c r="B772" s="29" t="s">
        <v>803</v>
      </c>
      <c r="C772" s="31" t="s">
        <v>379</v>
      </c>
      <c r="D772" s="32">
        <v>10</v>
      </c>
      <c r="E772" s="33">
        <v>52500</v>
      </c>
      <c r="F772" s="17">
        <f t="shared" si="19"/>
        <v>525000</v>
      </c>
      <c r="G772" s="3" t="s">
        <v>87</v>
      </c>
      <c r="H772" s="72" t="s">
        <v>103</v>
      </c>
      <c r="I772" s="3" t="s">
        <v>113</v>
      </c>
    </row>
    <row r="773" spans="1:9" x14ac:dyDescent="0.25">
      <c r="A773" s="3"/>
      <c r="B773" s="29" t="s">
        <v>805</v>
      </c>
      <c r="C773" s="31" t="s">
        <v>379</v>
      </c>
      <c r="D773" s="41">
        <v>34</v>
      </c>
      <c r="E773" s="33">
        <v>9335</v>
      </c>
      <c r="F773" s="17">
        <f t="shared" si="19"/>
        <v>317390</v>
      </c>
      <c r="G773" s="3" t="s">
        <v>87</v>
      </c>
      <c r="H773" s="72" t="s">
        <v>103</v>
      </c>
      <c r="I773" s="3" t="s">
        <v>113</v>
      </c>
    </row>
    <row r="774" spans="1:9" x14ac:dyDescent="0.25">
      <c r="A774" s="3"/>
      <c r="B774" s="29" t="s">
        <v>806</v>
      </c>
      <c r="C774" s="31" t="s">
        <v>379</v>
      </c>
      <c r="D774" s="41">
        <v>2</v>
      </c>
      <c r="E774" s="33">
        <v>1071.425</v>
      </c>
      <c r="F774" s="17">
        <f t="shared" si="19"/>
        <v>2142.85</v>
      </c>
      <c r="G774" s="3" t="s">
        <v>87</v>
      </c>
      <c r="H774" s="72" t="s">
        <v>103</v>
      </c>
      <c r="I774" s="3" t="s">
        <v>113</v>
      </c>
    </row>
    <row r="775" spans="1:9" hidden="1" x14ac:dyDescent="0.25">
      <c r="A775" s="3"/>
      <c r="B775" s="29"/>
      <c r="C775" s="45"/>
      <c r="D775" s="41"/>
      <c r="E775" s="33"/>
      <c r="F775" s="17">
        <f t="shared" si="19"/>
        <v>0</v>
      </c>
      <c r="G775" s="3" t="s">
        <v>87</v>
      </c>
      <c r="H775" s="72" t="s">
        <v>103</v>
      </c>
      <c r="I775" s="3" t="s">
        <v>113</v>
      </c>
    </row>
    <row r="776" spans="1:9" hidden="1" x14ac:dyDescent="0.25">
      <c r="A776" s="3"/>
      <c r="B776" s="29"/>
      <c r="C776" s="45"/>
      <c r="D776" s="41"/>
      <c r="E776" s="33"/>
      <c r="F776" s="17">
        <f t="shared" si="19"/>
        <v>0</v>
      </c>
      <c r="G776" s="3" t="s">
        <v>87</v>
      </c>
      <c r="H776" s="72" t="s">
        <v>103</v>
      </c>
      <c r="I776" s="3" t="s">
        <v>113</v>
      </c>
    </row>
    <row r="777" spans="1:9" hidden="1" x14ac:dyDescent="0.25">
      <c r="A777" s="3"/>
      <c r="B777" s="29"/>
      <c r="C777" s="45"/>
      <c r="D777" s="41"/>
      <c r="E777" s="33"/>
      <c r="F777" s="17">
        <f t="shared" si="19"/>
        <v>0</v>
      </c>
      <c r="G777" s="3" t="s">
        <v>87</v>
      </c>
      <c r="H777" s="72" t="s">
        <v>103</v>
      </c>
      <c r="I777" s="3" t="s">
        <v>113</v>
      </c>
    </row>
    <row r="778" spans="1:9" hidden="1" x14ac:dyDescent="0.25">
      <c r="A778" s="3"/>
      <c r="B778" s="29"/>
      <c r="C778" s="45"/>
      <c r="D778" s="41"/>
      <c r="E778" s="33"/>
      <c r="F778" s="17">
        <f t="shared" si="19"/>
        <v>0</v>
      </c>
      <c r="G778" s="3" t="s">
        <v>87</v>
      </c>
      <c r="H778" s="72" t="s">
        <v>103</v>
      </c>
      <c r="I778" s="3" t="s">
        <v>113</v>
      </c>
    </row>
    <row r="779" spans="1:9" hidden="1" x14ac:dyDescent="0.25">
      <c r="A779" s="3"/>
      <c r="B779" s="29"/>
      <c r="C779" s="45"/>
      <c r="D779" s="41"/>
      <c r="E779" s="33"/>
      <c r="F779" s="17">
        <f t="shared" si="19"/>
        <v>0</v>
      </c>
      <c r="G779" s="3" t="s">
        <v>87</v>
      </c>
      <c r="H779" s="72" t="s">
        <v>103</v>
      </c>
      <c r="I779" s="3" t="s">
        <v>113</v>
      </c>
    </row>
    <row r="780" spans="1:9" hidden="1" x14ac:dyDescent="0.25">
      <c r="A780" s="3"/>
      <c r="B780" s="29"/>
      <c r="C780" s="45"/>
      <c r="D780" s="41"/>
      <c r="E780" s="33"/>
      <c r="F780" s="17">
        <f t="shared" si="19"/>
        <v>0</v>
      </c>
      <c r="G780" s="3" t="s">
        <v>87</v>
      </c>
      <c r="H780" s="72" t="s">
        <v>103</v>
      </c>
      <c r="I780" s="3" t="s">
        <v>113</v>
      </c>
    </row>
    <row r="781" spans="1:9" hidden="1" x14ac:dyDescent="0.25">
      <c r="A781" s="3"/>
      <c r="B781" s="29"/>
      <c r="C781" s="45"/>
      <c r="D781" s="41"/>
      <c r="E781" s="33"/>
      <c r="F781" s="17">
        <f t="shared" si="19"/>
        <v>0</v>
      </c>
      <c r="G781" s="3" t="s">
        <v>87</v>
      </c>
      <c r="H781" s="72" t="s">
        <v>103</v>
      </c>
      <c r="I781" s="3" t="s">
        <v>113</v>
      </c>
    </row>
    <row r="782" spans="1:9" hidden="1" x14ac:dyDescent="0.25">
      <c r="A782" s="3"/>
      <c r="B782" s="29"/>
      <c r="C782" s="45"/>
      <c r="D782" s="41"/>
      <c r="E782" s="33"/>
      <c r="F782" s="17">
        <f t="shared" si="19"/>
        <v>0</v>
      </c>
      <c r="G782" s="3" t="s">
        <v>87</v>
      </c>
      <c r="H782" s="72" t="s">
        <v>103</v>
      </c>
      <c r="I782" s="3" t="s">
        <v>113</v>
      </c>
    </row>
    <row r="783" spans="1:9" hidden="1" x14ac:dyDescent="0.25">
      <c r="A783" s="3"/>
      <c r="B783" s="29"/>
      <c r="C783" s="45"/>
      <c r="D783" s="41"/>
      <c r="E783" s="33"/>
      <c r="F783" s="17">
        <f t="shared" si="19"/>
        <v>0</v>
      </c>
      <c r="G783" s="3" t="s">
        <v>87</v>
      </c>
      <c r="H783" s="72" t="s">
        <v>103</v>
      </c>
      <c r="I783" s="3" t="s">
        <v>113</v>
      </c>
    </row>
    <row r="784" spans="1:9" hidden="1" x14ac:dyDescent="0.25">
      <c r="A784" s="3"/>
      <c r="B784" s="29"/>
      <c r="C784" s="45"/>
      <c r="D784" s="41"/>
      <c r="E784" s="33"/>
      <c r="F784" s="17">
        <f t="shared" si="19"/>
        <v>0</v>
      </c>
      <c r="G784" s="3" t="s">
        <v>87</v>
      </c>
      <c r="H784" s="72" t="s">
        <v>103</v>
      </c>
      <c r="I784" s="3" t="s">
        <v>113</v>
      </c>
    </row>
    <row r="785" spans="1:9" hidden="1" x14ac:dyDescent="0.25">
      <c r="A785" s="3"/>
      <c r="B785" s="29"/>
      <c r="C785" s="45"/>
      <c r="D785" s="41"/>
      <c r="E785" s="33"/>
      <c r="F785" s="17">
        <f t="shared" si="19"/>
        <v>0</v>
      </c>
      <c r="G785" s="3" t="s">
        <v>87</v>
      </c>
      <c r="H785" s="72" t="s">
        <v>103</v>
      </c>
      <c r="I785" s="3" t="s">
        <v>113</v>
      </c>
    </row>
    <row r="786" spans="1:9" hidden="1" x14ac:dyDescent="0.25">
      <c r="A786" s="3"/>
      <c r="B786" s="29"/>
      <c r="C786" s="45"/>
      <c r="D786" s="41"/>
      <c r="E786" s="33"/>
      <c r="F786" s="17">
        <f t="shared" si="19"/>
        <v>0</v>
      </c>
      <c r="G786" s="3" t="s">
        <v>87</v>
      </c>
      <c r="H786" s="72" t="s">
        <v>103</v>
      </c>
      <c r="I786" s="3" t="s">
        <v>113</v>
      </c>
    </row>
    <row r="787" spans="1:9" hidden="1" x14ac:dyDescent="0.25">
      <c r="A787" s="3"/>
      <c r="B787" s="29"/>
      <c r="C787" s="45"/>
      <c r="D787" s="41"/>
      <c r="E787" s="33"/>
      <c r="F787" s="17">
        <f t="shared" si="19"/>
        <v>0</v>
      </c>
      <c r="G787" s="3" t="s">
        <v>87</v>
      </c>
      <c r="H787" s="72" t="s">
        <v>103</v>
      </c>
      <c r="I787" s="3" t="s">
        <v>113</v>
      </c>
    </row>
    <row r="788" spans="1:9" hidden="1" x14ac:dyDescent="0.25">
      <c r="A788" s="3"/>
      <c r="B788" s="29"/>
      <c r="C788" s="45"/>
      <c r="D788" s="41"/>
      <c r="E788" s="33"/>
      <c r="F788" s="17">
        <f t="shared" si="19"/>
        <v>0</v>
      </c>
      <c r="G788" s="3" t="s">
        <v>87</v>
      </c>
      <c r="H788" s="72" t="s">
        <v>103</v>
      </c>
      <c r="I788" s="3" t="s">
        <v>113</v>
      </c>
    </row>
    <row r="789" spans="1:9" hidden="1" x14ac:dyDescent="0.25">
      <c r="A789" s="3"/>
      <c r="B789" s="29"/>
      <c r="C789" s="45"/>
      <c r="D789" s="41"/>
      <c r="E789" s="33"/>
      <c r="F789" s="17">
        <f t="shared" si="19"/>
        <v>0</v>
      </c>
      <c r="G789" s="3" t="s">
        <v>87</v>
      </c>
      <c r="H789" s="72" t="s">
        <v>103</v>
      </c>
      <c r="I789" s="3" t="s">
        <v>113</v>
      </c>
    </row>
    <row r="790" spans="1:9" hidden="1" x14ac:dyDescent="0.25">
      <c r="A790" s="3"/>
      <c r="B790" s="29"/>
      <c r="C790" s="45"/>
      <c r="D790" s="41"/>
      <c r="E790" s="33"/>
      <c r="F790" s="17">
        <f t="shared" si="19"/>
        <v>0</v>
      </c>
      <c r="G790" s="3" t="s">
        <v>87</v>
      </c>
      <c r="H790" s="72" t="s">
        <v>103</v>
      </c>
      <c r="I790" s="3" t="s">
        <v>113</v>
      </c>
    </row>
    <row r="791" spans="1:9" hidden="1" x14ac:dyDescent="0.25">
      <c r="A791" s="3"/>
      <c r="B791" s="29"/>
      <c r="C791" s="45"/>
      <c r="D791" s="41"/>
      <c r="E791" s="33"/>
      <c r="F791" s="17">
        <f t="shared" si="19"/>
        <v>0</v>
      </c>
      <c r="G791" s="3" t="s">
        <v>87</v>
      </c>
      <c r="H791" s="72" t="s">
        <v>103</v>
      </c>
      <c r="I791" s="3" t="s">
        <v>113</v>
      </c>
    </row>
    <row r="792" spans="1:9" hidden="1" x14ac:dyDescent="0.25">
      <c r="A792" s="3"/>
      <c r="B792" s="29"/>
      <c r="C792" s="45"/>
      <c r="D792" s="41"/>
      <c r="E792" s="33"/>
      <c r="F792" s="17">
        <f t="shared" si="19"/>
        <v>0</v>
      </c>
      <c r="G792" s="3" t="s">
        <v>87</v>
      </c>
      <c r="H792" s="72" t="s">
        <v>103</v>
      </c>
      <c r="I792" s="3" t="s">
        <v>113</v>
      </c>
    </row>
    <row r="793" spans="1:9" hidden="1" x14ac:dyDescent="0.25">
      <c r="A793" s="3"/>
      <c r="B793" s="29"/>
      <c r="C793" s="45"/>
      <c r="D793" s="41"/>
      <c r="E793" s="33"/>
      <c r="F793" s="17">
        <f t="shared" si="19"/>
        <v>0</v>
      </c>
      <c r="G793" s="3" t="s">
        <v>87</v>
      </c>
      <c r="H793" s="72" t="s">
        <v>103</v>
      </c>
      <c r="I793" s="3" t="s">
        <v>113</v>
      </c>
    </row>
    <row r="794" spans="1:9" hidden="1" x14ac:dyDescent="0.25">
      <c r="A794" s="3"/>
      <c r="B794" s="29"/>
      <c r="C794" s="45"/>
      <c r="D794" s="41"/>
      <c r="E794" s="33"/>
      <c r="F794" s="17">
        <f t="shared" si="19"/>
        <v>0</v>
      </c>
      <c r="G794" s="3" t="s">
        <v>87</v>
      </c>
      <c r="H794" s="72" t="s">
        <v>103</v>
      </c>
      <c r="I794" s="3" t="s">
        <v>113</v>
      </c>
    </row>
    <row r="795" spans="1:9" x14ac:dyDescent="0.25">
      <c r="A795" s="5" t="s">
        <v>88</v>
      </c>
      <c r="B795" s="4" t="s">
        <v>89</v>
      </c>
      <c r="C795" s="4"/>
      <c r="D795" s="13"/>
      <c r="E795" s="16"/>
      <c r="F795" s="16">
        <f>SUM(F796:F801)</f>
        <v>43541384.642857105</v>
      </c>
      <c r="G795" s="3" t="s">
        <v>87</v>
      </c>
      <c r="H795" s="72" t="s">
        <v>103</v>
      </c>
      <c r="I795" s="3" t="s">
        <v>113</v>
      </c>
    </row>
    <row r="796" spans="1:9" x14ac:dyDescent="0.25">
      <c r="A796" s="3"/>
      <c r="B796" s="45" t="s">
        <v>60</v>
      </c>
      <c r="C796" s="6" t="s">
        <v>79</v>
      </c>
      <c r="D796" s="14">
        <v>1</v>
      </c>
      <c r="E796" s="17">
        <v>21441323.214285702</v>
      </c>
      <c r="F796" s="17">
        <f t="shared" ref="F796:F825" si="20">E796*D796</f>
        <v>21441323.214285702</v>
      </c>
      <c r="G796" s="3" t="s">
        <v>87</v>
      </c>
      <c r="H796" s="72" t="s">
        <v>103</v>
      </c>
      <c r="I796" s="3" t="s">
        <v>113</v>
      </c>
    </row>
    <row r="797" spans="1:9" x14ac:dyDescent="0.25">
      <c r="A797" s="3"/>
      <c r="B797" s="45" t="s">
        <v>61</v>
      </c>
      <c r="C797" s="6" t="s">
        <v>79</v>
      </c>
      <c r="D797" s="14">
        <v>1</v>
      </c>
      <c r="E797" s="17">
        <v>4425190</v>
      </c>
      <c r="F797" s="17">
        <f t="shared" si="20"/>
        <v>4425190</v>
      </c>
      <c r="G797" s="3" t="s">
        <v>87</v>
      </c>
      <c r="H797" s="72" t="s">
        <v>103</v>
      </c>
      <c r="I797" s="3" t="s">
        <v>113</v>
      </c>
    </row>
    <row r="798" spans="1:9" ht="30" x14ac:dyDescent="0.25">
      <c r="A798" s="3"/>
      <c r="B798" s="45" t="s">
        <v>62</v>
      </c>
      <c r="C798" s="66" t="s">
        <v>79</v>
      </c>
      <c r="D798" s="23">
        <v>1</v>
      </c>
      <c r="E798" s="17">
        <f>1089456+39744</f>
        <v>1129200</v>
      </c>
      <c r="F798" s="17">
        <f t="shared" si="20"/>
        <v>1129200</v>
      </c>
      <c r="G798" s="3" t="s">
        <v>87</v>
      </c>
      <c r="H798" s="72" t="s">
        <v>103</v>
      </c>
      <c r="I798" s="3" t="s">
        <v>113</v>
      </c>
    </row>
    <row r="799" spans="1:9" ht="30" x14ac:dyDescent="0.25">
      <c r="A799" s="3"/>
      <c r="B799" s="45" t="s">
        <v>63</v>
      </c>
      <c r="C799" s="66" t="s">
        <v>79</v>
      </c>
      <c r="D799" s="23">
        <v>1</v>
      </c>
      <c r="E799" s="17">
        <v>543600</v>
      </c>
      <c r="F799" s="17">
        <f t="shared" si="20"/>
        <v>543600</v>
      </c>
      <c r="G799" s="3" t="s">
        <v>87</v>
      </c>
      <c r="H799" s="72" t="s">
        <v>103</v>
      </c>
      <c r="I799" s="3" t="s">
        <v>113</v>
      </c>
    </row>
    <row r="800" spans="1:9" x14ac:dyDescent="0.25">
      <c r="A800" s="3"/>
      <c r="B800" s="6" t="s">
        <v>64</v>
      </c>
      <c r="C800" s="6" t="s">
        <v>79</v>
      </c>
      <c r="D800" s="14">
        <v>1</v>
      </c>
      <c r="E800" s="17">
        <v>500000</v>
      </c>
      <c r="F800" s="17">
        <f t="shared" si="20"/>
        <v>500000</v>
      </c>
      <c r="G800" s="3" t="s">
        <v>87</v>
      </c>
      <c r="H800" s="72" t="s">
        <v>103</v>
      </c>
      <c r="I800" s="3" t="s">
        <v>113</v>
      </c>
    </row>
    <row r="801" spans="1:9" x14ac:dyDescent="0.25">
      <c r="A801" s="3"/>
      <c r="B801" s="45" t="s">
        <v>82</v>
      </c>
      <c r="C801" s="6" t="s">
        <v>79</v>
      </c>
      <c r="D801" s="14">
        <v>1</v>
      </c>
      <c r="E801" s="17">
        <v>15502071.428571399</v>
      </c>
      <c r="F801" s="17">
        <f t="shared" si="20"/>
        <v>15502071.428571399</v>
      </c>
      <c r="G801" s="3" t="s">
        <v>87</v>
      </c>
      <c r="H801" s="72" t="s">
        <v>103</v>
      </c>
      <c r="I801" s="3" t="s">
        <v>113</v>
      </c>
    </row>
    <row r="802" spans="1:9" x14ac:dyDescent="0.25">
      <c r="A802" s="5" t="s">
        <v>90</v>
      </c>
      <c r="B802" s="7" t="s">
        <v>91</v>
      </c>
      <c r="C802" s="7"/>
      <c r="D802" s="13"/>
      <c r="E802" s="16"/>
      <c r="F802" s="16">
        <f>SUM(F803:F805)</f>
        <v>38673803</v>
      </c>
      <c r="G802" s="3"/>
      <c r="H802" s="78"/>
      <c r="I802" s="3"/>
    </row>
    <row r="803" spans="1:9" x14ac:dyDescent="0.25">
      <c r="A803" s="3"/>
      <c r="B803" s="45" t="s">
        <v>65</v>
      </c>
      <c r="C803" s="6" t="s">
        <v>80</v>
      </c>
      <c r="D803" s="14">
        <v>4100</v>
      </c>
      <c r="E803" s="17">
        <v>540.05999999999995</v>
      </c>
      <c r="F803" s="17">
        <f t="shared" si="20"/>
        <v>2214246</v>
      </c>
      <c r="G803" s="3" t="s">
        <v>87</v>
      </c>
      <c r="H803" s="72" t="s">
        <v>103</v>
      </c>
      <c r="I803" s="3" t="s">
        <v>113</v>
      </c>
    </row>
    <row r="804" spans="1:9" x14ac:dyDescent="0.25">
      <c r="A804" s="3"/>
      <c r="B804" s="45" t="s">
        <v>66</v>
      </c>
      <c r="C804" s="6" t="s">
        <v>80</v>
      </c>
      <c r="D804" s="14">
        <v>4100</v>
      </c>
      <c r="E804" s="17">
        <v>204.77</v>
      </c>
      <c r="F804" s="17">
        <f t="shared" si="20"/>
        <v>839557</v>
      </c>
      <c r="G804" s="3" t="s">
        <v>87</v>
      </c>
      <c r="H804" s="72" t="s">
        <v>103</v>
      </c>
      <c r="I804" s="3" t="s">
        <v>113</v>
      </c>
    </row>
    <row r="805" spans="1:9" x14ac:dyDescent="0.25">
      <c r="A805" s="3"/>
      <c r="B805" s="45" t="s">
        <v>77</v>
      </c>
      <c r="C805" s="6" t="s">
        <v>81</v>
      </c>
      <c r="D805" s="14">
        <v>2600000</v>
      </c>
      <c r="E805" s="17">
        <v>13.7</v>
      </c>
      <c r="F805" s="17">
        <f t="shared" si="20"/>
        <v>35620000</v>
      </c>
      <c r="G805" s="3" t="s">
        <v>87</v>
      </c>
      <c r="H805" s="72" t="s">
        <v>103</v>
      </c>
      <c r="I805" s="3" t="s">
        <v>113</v>
      </c>
    </row>
    <row r="806" spans="1:9" x14ac:dyDescent="0.25">
      <c r="A806" s="5" t="s">
        <v>92</v>
      </c>
      <c r="B806" s="7" t="s">
        <v>94</v>
      </c>
      <c r="C806" s="7"/>
      <c r="D806" s="13"/>
      <c r="E806" s="16"/>
      <c r="F806" s="16">
        <f>SUM(F807:F808)</f>
        <v>23568432.544</v>
      </c>
      <c r="G806" s="3"/>
      <c r="H806" s="78"/>
      <c r="I806" s="3"/>
    </row>
    <row r="807" spans="1:9" ht="45" x14ac:dyDescent="0.25">
      <c r="A807" s="3"/>
      <c r="B807" s="45" t="s">
        <v>67</v>
      </c>
      <c r="C807" s="62" t="s">
        <v>79</v>
      </c>
      <c r="D807" s="63">
        <v>1</v>
      </c>
      <c r="E807" s="64">
        <f>21466800+1996500</f>
        <v>23463300</v>
      </c>
      <c r="F807" s="64">
        <f t="shared" si="20"/>
        <v>23463300</v>
      </c>
      <c r="G807" s="65" t="s">
        <v>87</v>
      </c>
      <c r="H807" s="79" t="s">
        <v>103</v>
      </c>
      <c r="I807" s="65" t="s">
        <v>113</v>
      </c>
    </row>
    <row r="808" spans="1:9" ht="30" x14ac:dyDescent="0.25">
      <c r="A808" s="3"/>
      <c r="B808" s="45" t="s">
        <v>68</v>
      </c>
      <c r="C808" s="27" t="s">
        <v>79</v>
      </c>
      <c r="D808" s="23">
        <v>1</v>
      </c>
      <c r="E808" s="25">
        <v>105132.54399999999</v>
      </c>
      <c r="F808" s="25">
        <f t="shared" si="20"/>
        <v>105132.54399999999</v>
      </c>
      <c r="G808" s="26" t="s">
        <v>87</v>
      </c>
      <c r="H808" s="74" t="s">
        <v>103</v>
      </c>
      <c r="I808" s="3" t="s">
        <v>113</v>
      </c>
    </row>
    <row r="809" spans="1:9" ht="21" x14ac:dyDescent="0.25">
      <c r="A809" s="5" t="s">
        <v>93</v>
      </c>
      <c r="B809" s="7" t="s">
        <v>95</v>
      </c>
      <c r="C809" s="7"/>
      <c r="D809" s="13"/>
      <c r="E809" s="16"/>
      <c r="F809" s="16">
        <f>F810</f>
        <v>550000</v>
      </c>
      <c r="G809" s="3"/>
      <c r="H809" s="78"/>
      <c r="I809" s="3"/>
    </row>
    <row r="810" spans="1:9" ht="45" x14ac:dyDescent="0.25">
      <c r="A810" s="3"/>
      <c r="B810" s="45" t="s">
        <v>69</v>
      </c>
      <c r="C810" s="6" t="s">
        <v>79</v>
      </c>
      <c r="D810" s="14">
        <v>1</v>
      </c>
      <c r="E810" s="18">
        <v>550000</v>
      </c>
      <c r="F810" s="18">
        <f t="shared" si="20"/>
        <v>550000</v>
      </c>
      <c r="G810" s="19" t="s">
        <v>87</v>
      </c>
      <c r="H810" s="73" t="s">
        <v>103</v>
      </c>
      <c r="I810" s="3" t="s">
        <v>113</v>
      </c>
    </row>
    <row r="811" spans="1:9" ht="21" x14ac:dyDescent="0.25">
      <c r="A811" s="5" t="s">
        <v>96</v>
      </c>
      <c r="B811" s="7" t="s">
        <v>97</v>
      </c>
      <c r="C811" s="7"/>
      <c r="D811" s="13"/>
      <c r="E811" s="16"/>
      <c r="F811" s="16">
        <f>SUM(F812:F818)</f>
        <v>17101766.666666672</v>
      </c>
      <c r="G811" s="3"/>
      <c r="H811" s="78"/>
      <c r="I811" s="3"/>
    </row>
    <row r="812" spans="1:9" x14ac:dyDescent="0.25">
      <c r="A812" s="3"/>
      <c r="B812" s="45" t="s">
        <v>70</v>
      </c>
      <c r="C812" s="6" t="s">
        <v>79</v>
      </c>
      <c r="D812" s="14">
        <v>1</v>
      </c>
      <c r="E812" s="17">
        <f>1670500+382800</f>
        <v>2053300</v>
      </c>
      <c r="F812" s="17">
        <f t="shared" si="20"/>
        <v>2053300</v>
      </c>
      <c r="G812" s="3" t="s">
        <v>87</v>
      </c>
      <c r="H812" s="72" t="s">
        <v>103</v>
      </c>
      <c r="I812" s="3" t="s">
        <v>113</v>
      </c>
    </row>
    <row r="813" spans="1:9" ht="30" x14ac:dyDescent="0.25">
      <c r="A813" s="3"/>
      <c r="B813" s="6" t="s">
        <v>71</v>
      </c>
      <c r="C813" s="27" t="s">
        <v>79</v>
      </c>
      <c r="D813" s="23">
        <v>1</v>
      </c>
      <c r="E813" s="25">
        <v>17000</v>
      </c>
      <c r="F813" s="25">
        <f t="shared" si="20"/>
        <v>17000</v>
      </c>
      <c r="G813" s="26" t="s">
        <v>87</v>
      </c>
      <c r="H813" s="74" t="s">
        <v>103</v>
      </c>
      <c r="I813" s="3" t="s">
        <v>113</v>
      </c>
    </row>
    <row r="814" spans="1:9" ht="30" x14ac:dyDescent="0.25">
      <c r="A814" s="3"/>
      <c r="B814" s="45" t="s">
        <v>72</v>
      </c>
      <c r="C814" s="6" t="s">
        <v>79</v>
      </c>
      <c r="D814" s="23">
        <v>1</v>
      </c>
      <c r="E814" s="25">
        <v>1617600</v>
      </c>
      <c r="F814" s="25">
        <f t="shared" si="20"/>
        <v>1617600</v>
      </c>
      <c r="G814" s="26" t="s">
        <v>87</v>
      </c>
      <c r="H814" s="74" t="s">
        <v>103</v>
      </c>
      <c r="I814" s="3" t="s">
        <v>113</v>
      </c>
    </row>
    <row r="815" spans="1:9" x14ac:dyDescent="0.25">
      <c r="A815" s="3"/>
      <c r="B815" s="45" t="s">
        <v>73</v>
      </c>
      <c r="C815" s="6" t="s">
        <v>79</v>
      </c>
      <c r="D815" s="14">
        <v>1</v>
      </c>
      <c r="E815" s="17">
        <f>289200+54000</f>
        <v>343200</v>
      </c>
      <c r="F815" s="17">
        <f t="shared" si="20"/>
        <v>343200</v>
      </c>
      <c r="G815" s="3" t="s">
        <v>87</v>
      </c>
      <c r="H815" s="72" t="s">
        <v>103</v>
      </c>
      <c r="I815" s="3" t="s">
        <v>113</v>
      </c>
    </row>
    <row r="816" spans="1:9" ht="45" x14ac:dyDescent="0.25">
      <c r="A816" s="3"/>
      <c r="B816" s="6" t="s">
        <v>74</v>
      </c>
      <c r="C816" s="6" t="s">
        <v>79</v>
      </c>
      <c r="D816" s="63">
        <v>1</v>
      </c>
      <c r="E816" s="64">
        <v>1070666.66666667</v>
      </c>
      <c r="F816" s="64">
        <f t="shared" si="20"/>
        <v>1070666.66666667</v>
      </c>
      <c r="G816" s="65" t="s">
        <v>87</v>
      </c>
      <c r="H816" s="79" t="s">
        <v>103</v>
      </c>
      <c r="I816" s="65" t="s">
        <v>113</v>
      </c>
    </row>
    <row r="817" spans="1:9" x14ac:dyDescent="0.25">
      <c r="A817" s="3"/>
      <c r="B817" s="6" t="s">
        <v>790</v>
      </c>
      <c r="C817" s="6" t="s">
        <v>79</v>
      </c>
      <c r="D817" s="63">
        <v>1</v>
      </c>
      <c r="E817" s="64">
        <v>1000000</v>
      </c>
      <c r="F817" s="64">
        <f t="shared" si="20"/>
        <v>1000000</v>
      </c>
      <c r="G817" s="65" t="s">
        <v>87</v>
      </c>
      <c r="H817" s="79" t="s">
        <v>103</v>
      </c>
      <c r="I817" s="3" t="s">
        <v>113</v>
      </c>
    </row>
    <row r="818" spans="1:9" x14ac:dyDescent="0.25">
      <c r="A818" s="3"/>
      <c r="B818" s="6" t="s">
        <v>75</v>
      </c>
      <c r="C818" s="6" t="s">
        <v>79</v>
      </c>
      <c r="D818" s="14">
        <v>1</v>
      </c>
      <c r="E818" s="17">
        <v>11000000</v>
      </c>
      <c r="F818" s="17">
        <f t="shared" si="20"/>
        <v>11000000</v>
      </c>
      <c r="G818" s="3" t="s">
        <v>87</v>
      </c>
      <c r="H818" s="72" t="s">
        <v>103</v>
      </c>
      <c r="I818" s="3" t="s">
        <v>113</v>
      </c>
    </row>
    <row r="819" spans="1:9" x14ac:dyDescent="0.25">
      <c r="A819" s="5" t="s">
        <v>98</v>
      </c>
      <c r="B819" s="4" t="s">
        <v>100</v>
      </c>
      <c r="C819" s="4"/>
      <c r="D819" s="13"/>
      <c r="E819" s="16"/>
      <c r="F819" s="16">
        <f>SUM(F820:F823)</f>
        <v>29928933.620000001</v>
      </c>
      <c r="G819" s="3"/>
      <c r="H819" s="78"/>
      <c r="I819" s="3"/>
    </row>
    <row r="820" spans="1:9" x14ac:dyDescent="0.25">
      <c r="A820" s="3"/>
      <c r="B820" s="45" t="s">
        <v>751</v>
      </c>
      <c r="C820" s="6" t="s">
        <v>84</v>
      </c>
      <c r="D820" s="14">
        <v>640</v>
      </c>
      <c r="E820" s="17">
        <v>208.04</v>
      </c>
      <c r="F820" s="17">
        <f t="shared" si="20"/>
        <v>133145.60000000001</v>
      </c>
      <c r="G820" s="3" t="s">
        <v>87</v>
      </c>
      <c r="H820" s="72" t="s">
        <v>103</v>
      </c>
      <c r="I820" s="3" t="s">
        <v>113</v>
      </c>
    </row>
    <row r="821" spans="1:9" x14ac:dyDescent="0.25">
      <c r="A821" s="3"/>
      <c r="B821" s="45" t="s">
        <v>752</v>
      </c>
      <c r="C821" s="6" t="s">
        <v>84</v>
      </c>
      <c r="D821" s="14">
        <v>120000</v>
      </c>
      <c r="E821" s="17">
        <v>240.18</v>
      </c>
      <c r="F821" s="17">
        <f t="shared" si="20"/>
        <v>28821600</v>
      </c>
      <c r="G821" s="3" t="s">
        <v>87</v>
      </c>
      <c r="H821" s="72" t="s">
        <v>103</v>
      </c>
      <c r="I821" s="3" t="s">
        <v>113</v>
      </c>
    </row>
    <row r="822" spans="1:9" x14ac:dyDescent="0.25">
      <c r="A822" s="3"/>
      <c r="B822" s="45" t="s">
        <v>76</v>
      </c>
      <c r="C822" s="6" t="s">
        <v>84</v>
      </c>
      <c r="D822" s="14">
        <v>494</v>
      </c>
      <c r="E822" s="17">
        <v>90.33</v>
      </c>
      <c r="F822" s="17">
        <f t="shared" si="20"/>
        <v>44623.02</v>
      </c>
      <c r="G822" s="3" t="s">
        <v>87</v>
      </c>
      <c r="H822" s="72" t="s">
        <v>103</v>
      </c>
      <c r="I822" s="3" t="s">
        <v>113</v>
      </c>
    </row>
    <row r="823" spans="1:9" x14ac:dyDescent="0.25">
      <c r="A823" s="3"/>
      <c r="B823" s="45" t="s">
        <v>59</v>
      </c>
      <c r="C823" s="6" t="s">
        <v>10</v>
      </c>
      <c r="D823" s="14">
        <v>3</v>
      </c>
      <c r="E823" s="17">
        <v>309855</v>
      </c>
      <c r="F823" s="17">
        <f t="shared" si="20"/>
        <v>929565</v>
      </c>
      <c r="G823" s="3" t="s">
        <v>87</v>
      </c>
      <c r="H823" s="72" t="s">
        <v>103</v>
      </c>
      <c r="I823" s="3" t="s">
        <v>113</v>
      </c>
    </row>
    <row r="824" spans="1:9" x14ac:dyDescent="0.25">
      <c r="A824" s="5" t="s">
        <v>99</v>
      </c>
      <c r="B824" s="4" t="s">
        <v>101</v>
      </c>
      <c r="C824" s="4"/>
      <c r="D824" s="13"/>
      <c r="E824" s="16"/>
      <c r="F824" s="16">
        <f>F825</f>
        <v>4280357.1428571427</v>
      </c>
      <c r="G824" s="3"/>
      <c r="H824" s="78"/>
      <c r="I824" s="3"/>
    </row>
    <row r="825" spans="1:9" x14ac:dyDescent="0.25">
      <c r="A825" s="3"/>
      <c r="B825" s="67" t="s">
        <v>78</v>
      </c>
      <c r="C825" s="8" t="s">
        <v>83</v>
      </c>
      <c r="D825" s="14">
        <v>28200</v>
      </c>
      <c r="E825" s="33">
        <f>170/1.12</f>
        <v>151.78571428571428</v>
      </c>
      <c r="F825" s="17">
        <f t="shared" si="20"/>
        <v>4280357.1428571427</v>
      </c>
      <c r="G825" s="3" t="s">
        <v>87</v>
      </c>
      <c r="H825" s="72" t="s">
        <v>103</v>
      </c>
      <c r="I825" s="3" t="s">
        <v>113</v>
      </c>
    </row>
    <row r="826" spans="1:9" ht="18.75" x14ac:dyDescent="0.3">
      <c r="A826" s="3"/>
      <c r="B826" s="9" t="s">
        <v>102</v>
      </c>
      <c r="C826" s="10"/>
      <c r="D826" s="15"/>
      <c r="E826" s="15"/>
      <c r="F826" s="15">
        <f>F10+F795+F802+F806+F809+F811+F819+F824</f>
        <v>527739685.78813803</v>
      </c>
      <c r="G826" s="3"/>
      <c r="H826" s="72"/>
      <c r="I826" s="3"/>
    </row>
  </sheetData>
  <autoFilter ref="A9:I826"/>
  <mergeCells count="1">
    <mergeCell ref="A7:I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7"/>
  <sheetViews>
    <sheetView topLeftCell="A54" workbookViewId="0">
      <selection activeCell="D64" sqref="D64:D65"/>
    </sheetView>
  </sheetViews>
  <sheetFormatPr defaultRowHeight="15" x14ac:dyDescent="0.25"/>
  <cols>
    <col min="1" max="1" width="22.42578125" customWidth="1"/>
    <col min="2" max="2" width="19.7109375" customWidth="1"/>
    <col min="3" max="3" width="26.5703125" customWidth="1"/>
  </cols>
  <sheetData>
    <row r="3" spans="1:4" ht="15.75" thickBot="1" x14ac:dyDescent="0.3">
      <c r="A3" s="58"/>
      <c r="B3" s="58"/>
      <c r="C3" s="58"/>
    </row>
    <row r="4" spans="1:4" ht="23.25" thickBot="1" x14ac:dyDescent="0.3">
      <c r="A4" s="59" t="s">
        <v>753</v>
      </c>
      <c r="B4" s="60">
        <v>3</v>
      </c>
      <c r="C4" s="60">
        <v>112380</v>
      </c>
      <c r="D4">
        <f>C4/B4</f>
        <v>37460</v>
      </c>
    </row>
    <row r="5" spans="1:4" ht="15.75" thickBot="1" x14ac:dyDescent="0.3">
      <c r="A5" s="59" t="s">
        <v>754</v>
      </c>
      <c r="B5" s="60">
        <v>483</v>
      </c>
      <c r="C5" s="60">
        <v>508845</v>
      </c>
      <c r="D5">
        <f t="shared" ref="D5:D41" si="0">C5/B5</f>
        <v>1053.5093167701864</v>
      </c>
    </row>
    <row r="6" spans="1:4" ht="15.75" thickBot="1" x14ac:dyDescent="0.3">
      <c r="A6" s="59" t="s">
        <v>755</v>
      </c>
      <c r="B6" s="60">
        <v>198</v>
      </c>
      <c r="C6" s="60">
        <v>905058</v>
      </c>
      <c r="D6">
        <f t="shared" si="0"/>
        <v>4571</v>
      </c>
    </row>
    <row r="7" spans="1:4" ht="15.75" thickBot="1" x14ac:dyDescent="0.3">
      <c r="A7" s="59" t="s">
        <v>756</v>
      </c>
      <c r="B7" s="60">
        <v>100</v>
      </c>
      <c r="C7" s="60">
        <v>469800</v>
      </c>
      <c r="D7">
        <f t="shared" si="0"/>
        <v>4698</v>
      </c>
    </row>
    <row r="8" spans="1:4" ht="15.75" thickBot="1" x14ac:dyDescent="0.3">
      <c r="A8" s="59" t="s">
        <v>757</v>
      </c>
      <c r="B8" s="60">
        <v>100</v>
      </c>
      <c r="C8" s="60">
        <v>453300</v>
      </c>
      <c r="D8">
        <f t="shared" si="0"/>
        <v>4533</v>
      </c>
    </row>
    <row r="9" spans="1:4" ht="15.75" thickBot="1" x14ac:dyDescent="0.3">
      <c r="A9" s="59" t="s">
        <v>758</v>
      </c>
      <c r="B9" s="60">
        <v>100</v>
      </c>
      <c r="C9" s="60">
        <v>505750</v>
      </c>
      <c r="D9">
        <f t="shared" si="0"/>
        <v>5057.5</v>
      </c>
    </row>
    <row r="10" spans="1:4" ht="15.75" thickBot="1" x14ac:dyDescent="0.3">
      <c r="A10" s="59" t="s">
        <v>759</v>
      </c>
      <c r="B10" s="60">
        <v>50</v>
      </c>
      <c r="C10" s="60">
        <v>254650</v>
      </c>
      <c r="D10">
        <f t="shared" si="0"/>
        <v>5093</v>
      </c>
    </row>
    <row r="11" spans="1:4" ht="15.75" thickBot="1" x14ac:dyDescent="0.3">
      <c r="A11" s="59" t="s">
        <v>760</v>
      </c>
      <c r="B11" s="60">
        <v>70</v>
      </c>
      <c r="C11" s="60">
        <v>373730</v>
      </c>
      <c r="D11">
        <f t="shared" si="0"/>
        <v>5339</v>
      </c>
    </row>
    <row r="12" spans="1:4" ht="15.75" thickBot="1" x14ac:dyDescent="0.3">
      <c r="A12" s="59" t="s">
        <v>761</v>
      </c>
      <c r="B12" s="60">
        <v>100</v>
      </c>
      <c r="C12" s="60">
        <v>550300</v>
      </c>
      <c r="D12">
        <f t="shared" si="0"/>
        <v>5503</v>
      </c>
    </row>
    <row r="13" spans="1:4" ht="15.75" thickBot="1" x14ac:dyDescent="0.3">
      <c r="A13" s="59" t="s">
        <v>762</v>
      </c>
      <c r="B13" s="60">
        <v>2.35</v>
      </c>
      <c r="C13" s="60">
        <v>356572.63</v>
      </c>
      <c r="D13">
        <f t="shared" si="0"/>
        <v>151733.03404255319</v>
      </c>
    </row>
    <row r="14" spans="1:4" ht="23.25" thickBot="1" x14ac:dyDescent="0.3">
      <c r="A14" s="59" t="s">
        <v>763</v>
      </c>
      <c r="B14" s="60">
        <v>3</v>
      </c>
      <c r="C14" s="60">
        <v>443181</v>
      </c>
      <c r="D14">
        <f t="shared" si="0"/>
        <v>147727</v>
      </c>
    </row>
    <row r="15" spans="1:4" ht="15.75" thickBot="1" x14ac:dyDescent="0.3">
      <c r="A15" s="59" t="s">
        <v>764</v>
      </c>
      <c r="B15" s="60">
        <v>11</v>
      </c>
      <c r="C15" s="60">
        <v>460449</v>
      </c>
      <c r="D15">
        <f t="shared" si="0"/>
        <v>41859</v>
      </c>
    </row>
    <row r="16" spans="1:4" ht="15.75" thickBot="1" x14ac:dyDescent="0.3">
      <c r="A16" s="59" t="s">
        <v>765</v>
      </c>
      <c r="B16" s="60">
        <v>5</v>
      </c>
      <c r="C16" s="60">
        <v>173805</v>
      </c>
      <c r="D16">
        <f t="shared" si="0"/>
        <v>34761</v>
      </c>
    </row>
    <row r="17" spans="1:4" ht="15.75" thickBot="1" x14ac:dyDescent="0.3">
      <c r="A17" s="59" t="s">
        <v>766</v>
      </c>
      <c r="B17" s="60">
        <v>600</v>
      </c>
      <c r="C17" s="60">
        <v>189600</v>
      </c>
      <c r="D17">
        <f t="shared" si="0"/>
        <v>316</v>
      </c>
    </row>
    <row r="18" spans="1:4" ht="15.75" thickBot="1" x14ac:dyDescent="0.3">
      <c r="A18" s="59" t="s">
        <v>767</v>
      </c>
      <c r="B18" s="60">
        <v>916</v>
      </c>
      <c r="C18" s="60">
        <v>339956</v>
      </c>
      <c r="D18">
        <f t="shared" si="0"/>
        <v>371.13100436681225</v>
      </c>
    </row>
    <row r="19" spans="1:4" ht="23.25" thickBot="1" x14ac:dyDescent="0.3">
      <c r="A19" s="59" t="s">
        <v>768</v>
      </c>
      <c r="B19" s="60">
        <v>700</v>
      </c>
      <c r="C19" s="60">
        <v>199800</v>
      </c>
      <c r="D19">
        <f t="shared" si="0"/>
        <v>285.42857142857144</v>
      </c>
    </row>
    <row r="20" spans="1:4" ht="15.75" thickBot="1" x14ac:dyDescent="0.3">
      <c r="A20" s="59" t="s">
        <v>661</v>
      </c>
      <c r="B20" s="60">
        <v>818</v>
      </c>
      <c r="C20" s="60">
        <v>926354</v>
      </c>
      <c r="D20">
        <f t="shared" si="0"/>
        <v>1132.4621026894865</v>
      </c>
    </row>
    <row r="21" spans="1:4" ht="15.75" thickBot="1" x14ac:dyDescent="0.3">
      <c r="A21" s="59" t="s">
        <v>769</v>
      </c>
      <c r="B21" s="60">
        <v>447</v>
      </c>
      <c r="C21" s="60">
        <v>393689</v>
      </c>
      <c r="D21">
        <f t="shared" si="0"/>
        <v>880.73601789709176</v>
      </c>
    </row>
    <row r="22" spans="1:4" ht="15.75" thickBot="1" x14ac:dyDescent="0.3">
      <c r="A22" s="59" t="s">
        <v>770</v>
      </c>
      <c r="B22" s="60">
        <v>1589</v>
      </c>
      <c r="C22" s="60">
        <v>711897</v>
      </c>
      <c r="D22">
        <f t="shared" si="0"/>
        <v>448.01573316551293</v>
      </c>
    </row>
    <row r="23" spans="1:4" ht="15.75" thickBot="1" x14ac:dyDescent="0.3">
      <c r="A23" s="59" t="s">
        <v>771</v>
      </c>
      <c r="B23" s="60">
        <v>1898</v>
      </c>
      <c r="C23" s="60">
        <v>1012340.42</v>
      </c>
      <c r="D23">
        <f t="shared" si="0"/>
        <v>533.37219178082194</v>
      </c>
    </row>
    <row r="24" spans="1:4" ht="15.75" thickBot="1" x14ac:dyDescent="0.3">
      <c r="A24" s="59" t="s">
        <v>772</v>
      </c>
      <c r="B24" s="60">
        <v>106</v>
      </c>
      <c r="C24" s="60">
        <v>4446806</v>
      </c>
      <c r="D24">
        <f t="shared" si="0"/>
        <v>41951</v>
      </c>
    </row>
    <row r="25" spans="1:4" ht="15.75" thickBot="1" x14ac:dyDescent="0.3">
      <c r="A25" s="59" t="s">
        <v>773</v>
      </c>
      <c r="B25" s="60">
        <v>50</v>
      </c>
      <c r="C25" s="60">
        <v>74850</v>
      </c>
      <c r="D25">
        <f t="shared" si="0"/>
        <v>1497</v>
      </c>
    </row>
    <row r="26" spans="1:4" ht="15.75" thickBot="1" x14ac:dyDescent="0.3">
      <c r="A26" s="59" t="s">
        <v>774</v>
      </c>
      <c r="B26" s="60">
        <v>50</v>
      </c>
      <c r="C26" s="60">
        <v>75500</v>
      </c>
      <c r="D26">
        <f t="shared" si="0"/>
        <v>1510</v>
      </c>
    </row>
    <row r="27" spans="1:4" ht="15.75" thickBot="1" x14ac:dyDescent="0.3">
      <c r="A27" s="59" t="s">
        <v>775</v>
      </c>
      <c r="B27" s="60">
        <v>50</v>
      </c>
      <c r="C27" s="60">
        <v>76900</v>
      </c>
      <c r="D27">
        <f t="shared" si="0"/>
        <v>1538</v>
      </c>
    </row>
    <row r="28" spans="1:4" ht="15.75" thickBot="1" x14ac:dyDescent="0.3">
      <c r="A28" s="59" t="s">
        <v>776</v>
      </c>
      <c r="B28" s="60">
        <v>50</v>
      </c>
      <c r="C28" s="60">
        <v>74850</v>
      </c>
      <c r="D28">
        <f t="shared" si="0"/>
        <v>1497</v>
      </c>
    </row>
    <row r="29" spans="1:4" ht="15.75" thickBot="1" x14ac:dyDescent="0.3">
      <c r="A29" s="59" t="s">
        <v>777</v>
      </c>
      <c r="B29" s="60">
        <v>50</v>
      </c>
      <c r="C29" s="60">
        <v>75500</v>
      </c>
      <c r="D29">
        <f t="shared" si="0"/>
        <v>1510</v>
      </c>
    </row>
    <row r="30" spans="1:4" ht="15.75" thickBot="1" x14ac:dyDescent="0.3">
      <c r="A30" s="59" t="s">
        <v>778</v>
      </c>
      <c r="B30" s="60">
        <v>50</v>
      </c>
      <c r="C30" s="60">
        <v>76900</v>
      </c>
      <c r="D30">
        <f t="shared" si="0"/>
        <v>1538</v>
      </c>
    </row>
    <row r="31" spans="1:4" ht="15.75" thickBot="1" x14ac:dyDescent="0.3">
      <c r="A31" s="59" t="s">
        <v>779</v>
      </c>
      <c r="B31" s="60">
        <v>10</v>
      </c>
      <c r="C31" s="60">
        <v>199740</v>
      </c>
      <c r="D31">
        <f t="shared" si="0"/>
        <v>19974</v>
      </c>
    </row>
    <row r="32" spans="1:4" ht="15.75" thickBot="1" x14ac:dyDescent="0.3">
      <c r="A32" s="59" t="s">
        <v>780</v>
      </c>
      <c r="B32" s="60">
        <v>3</v>
      </c>
      <c r="C32" s="60">
        <v>95475</v>
      </c>
      <c r="D32">
        <f t="shared" si="0"/>
        <v>31825</v>
      </c>
    </row>
    <row r="33" spans="1:4" ht="15.75" thickBot="1" x14ac:dyDescent="0.3">
      <c r="A33" s="59" t="s">
        <v>781</v>
      </c>
      <c r="B33" s="60">
        <v>122.6</v>
      </c>
      <c r="C33" s="60">
        <v>5296810.4000000004</v>
      </c>
      <c r="D33">
        <f t="shared" si="0"/>
        <v>43204.000000000007</v>
      </c>
    </row>
    <row r="34" spans="1:4" ht="15.75" thickBot="1" x14ac:dyDescent="0.3">
      <c r="A34" s="59" t="s">
        <v>782</v>
      </c>
      <c r="B34" s="60">
        <v>1739</v>
      </c>
      <c r="C34" s="60">
        <v>903519</v>
      </c>
      <c r="D34">
        <f t="shared" si="0"/>
        <v>519.56239217941345</v>
      </c>
    </row>
    <row r="35" spans="1:4" ht="15.75" thickBot="1" x14ac:dyDescent="0.3">
      <c r="A35" s="59" t="s">
        <v>783</v>
      </c>
      <c r="B35" s="60">
        <v>130</v>
      </c>
      <c r="C35" s="60">
        <v>2050700</v>
      </c>
      <c r="D35">
        <f t="shared" si="0"/>
        <v>15774.615384615385</v>
      </c>
    </row>
    <row r="36" spans="1:4" ht="15.75" thickBot="1" x14ac:dyDescent="0.3">
      <c r="A36" s="59" t="s">
        <v>784</v>
      </c>
      <c r="B36" s="60">
        <v>130</v>
      </c>
      <c r="C36" s="60">
        <v>2667970</v>
      </c>
      <c r="D36">
        <f t="shared" si="0"/>
        <v>20522.846153846152</v>
      </c>
    </row>
    <row r="37" spans="1:4" ht="15.75" thickBot="1" x14ac:dyDescent="0.3">
      <c r="A37" s="59" t="s">
        <v>785</v>
      </c>
      <c r="B37" s="60">
        <v>89</v>
      </c>
      <c r="C37" s="60">
        <v>2241655</v>
      </c>
      <c r="D37">
        <f t="shared" si="0"/>
        <v>25187.134831460673</v>
      </c>
    </row>
    <row r="38" spans="1:4" ht="15.75" thickBot="1" x14ac:dyDescent="0.3">
      <c r="A38" s="59" t="s">
        <v>786</v>
      </c>
      <c r="B38" s="60">
        <v>800</v>
      </c>
      <c r="C38" s="60">
        <v>367642.86</v>
      </c>
      <c r="D38">
        <f t="shared" si="0"/>
        <v>459.55357499999997</v>
      </c>
    </row>
    <row r="39" spans="1:4" ht="15.75" thickBot="1" x14ac:dyDescent="0.3">
      <c r="A39" s="59" t="s">
        <v>787</v>
      </c>
      <c r="B39" s="60">
        <v>550</v>
      </c>
      <c r="C39" s="60">
        <v>380850</v>
      </c>
      <c r="D39">
        <f t="shared" si="0"/>
        <v>692.4545454545455</v>
      </c>
    </row>
    <row r="40" spans="1:4" ht="15.75" thickBot="1" x14ac:dyDescent="0.3">
      <c r="A40" s="59" t="s">
        <v>788</v>
      </c>
      <c r="B40" s="60">
        <v>91</v>
      </c>
      <c r="C40" s="60">
        <v>1373015</v>
      </c>
      <c r="D40">
        <f t="shared" si="0"/>
        <v>15088.076923076924</v>
      </c>
    </row>
    <row r="41" spans="1:4" ht="15.75" thickBot="1" x14ac:dyDescent="0.3">
      <c r="A41" s="59" t="s">
        <v>789</v>
      </c>
      <c r="B41" s="60">
        <v>120</v>
      </c>
      <c r="C41" s="60">
        <v>83160</v>
      </c>
      <c r="D41">
        <f t="shared" si="0"/>
        <v>693</v>
      </c>
    </row>
    <row r="45" spans="1:4" ht="15.75" thickBot="1" x14ac:dyDescent="0.3">
      <c r="A45" s="58"/>
      <c r="B45" s="58"/>
      <c r="C45" s="58"/>
    </row>
    <row r="46" spans="1:4" ht="23.25" thickBot="1" x14ac:dyDescent="0.3">
      <c r="A46" s="68" t="s">
        <v>791</v>
      </c>
      <c r="B46" s="69">
        <v>634</v>
      </c>
      <c r="C46" s="69">
        <v>3688643.05</v>
      </c>
    </row>
    <row r="47" spans="1:4" ht="23.25" thickBot="1" x14ac:dyDescent="0.3">
      <c r="A47" s="59" t="s">
        <v>792</v>
      </c>
      <c r="B47" s="71">
        <v>30</v>
      </c>
      <c r="C47" s="60">
        <v>138786.10999999999</v>
      </c>
      <c r="D47">
        <f>C47/B47</f>
        <v>4626.2036666666663</v>
      </c>
    </row>
    <row r="48" spans="1:4" ht="34.5" thickBot="1" x14ac:dyDescent="0.3">
      <c r="A48" s="59" t="s">
        <v>793</v>
      </c>
      <c r="B48" s="71">
        <v>30</v>
      </c>
      <c r="C48" s="60">
        <v>206329.4</v>
      </c>
      <c r="D48">
        <f t="shared" ref="D48:D111" si="1">C48/B48</f>
        <v>6877.6466666666665</v>
      </c>
    </row>
    <row r="49" spans="1:4" ht="34.5" thickBot="1" x14ac:dyDescent="0.3">
      <c r="A49" s="59" t="s">
        <v>794</v>
      </c>
      <c r="B49" s="71">
        <v>4</v>
      </c>
      <c r="C49" s="60">
        <v>30748.55</v>
      </c>
      <c r="D49">
        <f t="shared" si="1"/>
        <v>7687.1374999999998</v>
      </c>
    </row>
    <row r="50" spans="1:4" ht="15.75" thickBot="1" x14ac:dyDescent="0.3">
      <c r="A50" s="59" t="s">
        <v>795</v>
      </c>
      <c r="B50" s="71">
        <v>1</v>
      </c>
      <c r="C50" s="60">
        <v>764.64</v>
      </c>
      <c r="D50">
        <f t="shared" si="1"/>
        <v>764.64</v>
      </c>
    </row>
    <row r="51" spans="1:4" ht="15.75" thickBot="1" x14ac:dyDescent="0.3">
      <c r="A51" s="59" t="s">
        <v>796</v>
      </c>
      <c r="B51" s="71">
        <v>35</v>
      </c>
      <c r="C51" s="60">
        <v>70000</v>
      </c>
      <c r="D51">
        <f t="shared" si="1"/>
        <v>2000</v>
      </c>
    </row>
    <row r="52" spans="1:4" ht="23.25" thickBot="1" x14ac:dyDescent="0.3">
      <c r="A52" s="59" t="s">
        <v>797</v>
      </c>
      <c r="B52" s="71">
        <v>3</v>
      </c>
      <c r="C52" s="60">
        <v>1380000</v>
      </c>
      <c r="D52">
        <f t="shared" si="1"/>
        <v>460000</v>
      </c>
    </row>
    <row r="53" spans="1:4" ht="23.25" thickBot="1" x14ac:dyDescent="0.3">
      <c r="A53" s="59" t="s">
        <v>798</v>
      </c>
      <c r="B53" s="71">
        <v>35</v>
      </c>
      <c r="C53" s="60">
        <v>507500</v>
      </c>
      <c r="D53">
        <f t="shared" si="1"/>
        <v>14500</v>
      </c>
    </row>
    <row r="54" spans="1:4" ht="34.5" thickBot="1" x14ac:dyDescent="0.3">
      <c r="A54" s="59" t="s">
        <v>799</v>
      </c>
      <c r="B54" s="71">
        <v>17</v>
      </c>
      <c r="C54" s="60">
        <v>303571.43</v>
      </c>
      <c r="D54">
        <f t="shared" si="1"/>
        <v>17857.142941176469</v>
      </c>
    </row>
    <row r="55" spans="1:4" ht="15.75" thickBot="1" x14ac:dyDescent="0.3">
      <c r="A55" s="59" t="s">
        <v>800</v>
      </c>
      <c r="B55" s="71">
        <v>1</v>
      </c>
      <c r="C55" s="60">
        <v>11785.71</v>
      </c>
      <c r="D55">
        <f t="shared" si="1"/>
        <v>11785.71</v>
      </c>
    </row>
    <row r="56" spans="1:4" ht="23.25" thickBot="1" x14ac:dyDescent="0.3">
      <c r="A56" s="59" t="s">
        <v>801</v>
      </c>
      <c r="B56" s="71">
        <v>1</v>
      </c>
      <c r="C56" s="60">
        <v>8482.15</v>
      </c>
      <c r="D56">
        <f t="shared" si="1"/>
        <v>8482.15</v>
      </c>
    </row>
    <row r="57" spans="1:4" ht="15.75" thickBot="1" x14ac:dyDescent="0.3">
      <c r="A57" s="59" t="s">
        <v>802</v>
      </c>
      <c r="B57" s="71">
        <v>25</v>
      </c>
      <c r="C57" s="60">
        <v>15959.82</v>
      </c>
      <c r="D57">
        <f t="shared" si="1"/>
        <v>638.39279999999997</v>
      </c>
    </row>
    <row r="58" spans="1:4" ht="15.75" thickBot="1" x14ac:dyDescent="0.3">
      <c r="A58" s="59" t="s">
        <v>736</v>
      </c>
      <c r="B58" s="71">
        <v>15</v>
      </c>
      <c r="C58" s="60">
        <v>4280.51</v>
      </c>
      <c r="D58">
        <f t="shared" si="1"/>
        <v>285.36733333333336</v>
      </c>
    </row>
    <row r="59" spans="1:4" ht="15.75" thickBot="1" x14ac:dyDescent="0.3">
      <c r="A59" s="59" t="s">
        <v>737</v>
      </c>
      <c r="B59" s="71">
        <v>40</v>
      </c>
      <c r="C59" s="60">
        <v>2798.75</v>
      </c>
      <c r="D59">
        <f t="shared" si="1"/>
        <v>69.96875</v>
      </c>
    </row>
    <row r="60" spans="1:4" ht="23.25" thickBot="1" x14ac:dyDescent="0.3">
      <c r="A60" s="59" t="s">
        <v>738</v>
      </c>
      <c r="B60" s="71">
        <v>180</v>
      </c>
      <c r="C60" s="60">
        <v>16547.21</v>
      </c>
      <c r="D60">
        <f t="shared" si="1"/>
        <v>91.92894444444444</v>
      </c>
    </row>
    <row r="61" spans="1:4" ht="15.75" thickBot="1" x14ac:dyDescent="0.3">
      <c r="A61" s="59" t="s">
        <v>743</v>
      </c>
      <c r="B61" s="71">
        <v>157</v>
      </c>
      <c r="C61" s="60">
        <v>33940.019999999997</v>
      </c>
      <c r="D61">
        <f t="shared" si="1"/>
        <v>216.17847133757959</v>
      </c>
    </row>
    <row r="62" spans="1:4" ht="34.5" thickBot="1" x14ac:dyDescent="0.3">
      <c r="A62" s="59" t="s">
        <v>803</v>
      </c>
      <c r="B62" s="71">
        <v>10</v>
      </c>
      <c r="C62" s="60">
        <v>525000</v>
      </c>
      <c r="D62">
        <f t="shared" si="1"/>
        <v>52500</v>
      </c>
    </row>
    <row r="63" spans="1:4" ht="15.75" thickBot="1" x14ac:dyDescent="0.3">
      <c r="A63" s="59" t="s">
        <v>804</v>
      </c>
      <c r="B63" s="71">
        <v>14</v>
      </c>
      <c r="C63" s="60">
        <v>112615.9</v>
      </c>
      <c r="D63">
        <f t="shared" si="1"/>
        <v>8043.9928571428563</v>
      </c>
    </row>
    <row r="64" spans="1:4" ht="23.25" thickBot="1" x14ac:dyDescent="0.3">
      <c r="A64" s="59" t="s">
        <v>805</v>
      </c>
      <c r="B64" s="60">
        <v>34</v>
      </c>
      <c r="C64" s="60">
        <v>317390</v>
      </c>
      <c r="D64">
        <f t="shared" si="1"/>
        <v>9335</v>
      </c>
    </row>
    <row r="65" spans="1:4" ht="23.25" thickBot="1" x14ac:dyDescent="0.3">
      <c r="A65" s="59" t="s">
        <v>806</v>
      </c>
      <c r="B65" s="60">
        <v>2</v>
      </c>
      <c r="C65" s="60">
        <v>2142.85</v>
      </c>
      <c r="D65">
        <f t="shared" si="1"/>
        <v>1071.425</v>
      </c>
    </row>
    <row r="66" spans="1:4" ht="23.25" thickBot="1" x14ac:dyDescent="0.3">
      <c r="A66" s="68" t="s">
        <v>807</v>
      </c>
      <c r="B66" s="69">
        <v>9158</v>
      </c>
      <c r="C66" s="69">
        <v>11493200.07</v>
      </c>
      <c r="D66">
        <f t="shared" si="1"/>
        <v>1254.9901801703429</v>
      </c>
    </row>
    <row r="67" spans="1:4" ht="23.25" thickBot="1" x14ac:dyDescent="0.3">
      <c r="A67" s="59" t="s">
        <v>792</v>
      </c>
      <c r="B67" s="60">
        <v>110</v>
      </c>
      <c r="C67" s="60">
        <v>389347.48</v>
      </c>
      <c r="D67">
        <f t="shared" si="1"/>
        <v>3539.5225454545453</v>
      </c>
    </row>
    <row r="68" spans="1:4" ht="34.5" thickBot="1" x14ac:dyDescent="0.3">
      <c r="A68" s="59" t="s">
        <v>793</v>
      </c>
      <c r="B68" s="60">
        <v>195</v>
      </c>
      <c r="C68" s="60">
        <v>943606.13</v>
      </c>
      <c r="D68">
        <f t="shared" si="1"/>
        <v>4839.0057948717949</v>
      </c>
    </row>
    <row r="69" spans="1:4" ht="23.25" thickBot="1" x14ac:dyDescent="0.3">
      <c r="A69" s="59" t="s">
        <v>808</v>
      </c>
      <c r="B69" s="60">
        <v>6</v>
      </c>
      <c r="C69" s="60">
        <v>2439.21</v>
      </c>
      <c r="D69">
        <f t="shared" si="1"/>
        <v>406.53500000000003</v>
      </c>
    </row>
    <row r="70" spans="1:4" ht="34.5" thickBot="1" x14ac:dyDescent="0.3">
      <c r="A70" s="59" t="s">
        <v>794</v>
      </c>
      <c r="B70" s="60">
        <v>156</v>
      </c>
      <c r="C70" s="60">
        <v>1085246.8799999999</v>
      </c>
      <c r="D70">
        <f t="shared" si="1"/>
        <v>6956.7107692307682</v>
      </c>
    </row>
    <row r="71" spans="1:4" ht="15.75" thickBot="1" x14ac:dyDescent="0.3">
      <c r="A71" s="59" t="s">
        <v>809</v>
      </c>
      <c r="B71" s="60">
        <v>1</v>
      </c>
      <c r="C71" s="60">
        <v>25592.85</v>
      </c>
      <c r="D71">
        <f t="shared" si="1"/>
        <v>25592.85</v>
      </c>
    </row>
    <row r="72" spans="1:4" ht="15.75" thickBot="1" x14ac:dyDescent="0.3">
      <c r="A72" s="59" t="s">
        <v>810</v>
      </c>
      <c r="B72" s="60">
        <v>1</v>
      </c>
      <c r="C72" s="60">
        <v>4527.21</v>
      </c>
      <c r="D72">
        <f t="shared" si="1"/>
        <v>4527.21</v>
      </c>
    </row>
    <row r="73" spans="1:4" ht="15.75" thickBot="1" x14ac:dyDescent="0.3">
      <c r="A73" s="59" t="s">
        <v>811</v>
      </c>
      <c r="B73" s="60">
        <v>66</v>
      </c>
      <c r="C73" s="60">
        <v>549380.32999999996</v>
      </c>
      <c r="D73">
        <f t="shared" si="1"/>
        <v>8323.9443939393932</v>
      </c>
    </row>
    <row r="74" spans="1:4" ht="15.75" thickBot="1" x14ac:dyDescent="0.3">
      <c r="A74" s="59" t="s">
        <v>812</v>
      </c>
      <c r="B74" s="60">
        <v>1</v>
      </c>
      <c r="C74" s="60">
        <v>2269.8000000000002</v>
      </c>
      <c r="D74">
        <f t="shared" si="1"/>
        <v>2269.8000000000002</v>
      </c>
    </row>
    <row r="75" spans="1:4" ht="34.5" thickBot="1" x14ac:dyDescent="0.3">
      <c r="A75" s="59" t="s">
        <v>813</v>
      </c>
      <c r="B75" s="60">
        <v>105</v>
      </c>
      <c r="C75" s="60">
        <v>120988.56</v>
      </c>
      <c r="D75">
        <f t="shared" si="1"/>
        <v>1152.2719999999999</v>
      </c>
    </row>
    <row r="76" spans="1:4" ht="15.75" thickBot="1" x14ac:dyDescent="0.3">
      <c r="A76" s="59" t="s">
        <v>795</v>
      </c>
      <c r="B76" s="60">
        <v>6</v>
      </c>
      <c r="C76" s="60">
        <v>4630.9799999999996</v>
      </c>
      <c r="D76">
        <f t="shared" si="1"/>
        <v>771.82999999999993</v>
      </c>
    </row>
    <row r="77" spans="1:4" ht="15.75" thickBot="1" x14ac:dyDescent="0.3">
      <c r="A77" s="59" t="s">
        <v>814</v>
      </c>
      <c r="B77" s="60">
        <v>63</v>
      </c>
      <c r="C77" s="60">
        <v>55376.6</v>
      </c>
      <c r="D77">
        <f t="shared" si="1"/>
        <v>878.99365079365077</v>
      </c>
    </row>
    <row r="78" spans="1:4" ht="23.25" thickBot="1" x14ac:dyDescent="0.3">
      <c r="A78" s="59" t="s">
        <v>815</v>
      </c>
      <c r="B78" s="60">
        <v>21</v>
      </c>
      <c r="C78" s="60">
        <v>455566.15</v>
      </c>
      <c r="D78">
        <f t="shared" si="1"/>
        <v>21693.626190476192</v>
      </c>
    </row>
    <row r="79" spans="1:4" ht="15.75" thickBot="1" x14ac:dyDescent="0.3">
      <c r="A79" s="59" t="s">
        <v>816</v>
      </c>
      <c r="B79" s="60">
        <v>61</v>
      </c>
      <c r="C79" s="60">
        <v>1961246.98</v>
      </c>
      <c r="D79">
        <f t="shared" si="1"/>
        <v>32151.589836065574</v>
      </c>
    </row>
    <row r="80" spans="1:4" ht="15.75" thickBot="1" x14ac:dyDescent="0.3">
      <c r="A80" s="59" t="s">
        <v>817</v>
      </c>
      <c r="B80" s="60">
        <v>254</v>
      </c>
      <c r="C80" s="60">
        <v>3078377.24</v>
      </c>
      <c r="D80">
        <f t="shared" si="1"/>
        <v>12119.595433070866</v>
      </c>
    </row>
    <row r="81" spans="1:4" ht="15.75" thickBot="1" x14ac:dyDescent="0.3">
      <c r="A81" s="59" t="s">
        <v>818</v>
      </c>
      <c r="B81" s="60">
        <v>7</v>
      </c>
      <c r="C81" s="60">
        <v>80767.100000000006</v>
      </c>
      <c r="D81">
        <f t="shared" si="1"/>
        <v>11538.157142857144</v>
      </c>
    </row>
    <row r="82" spans="1:4" ht="15.75" thickBot="1" x14ac:dyDescent="0.3">
      <c r="A82" s="59" t="s">
        <v>819</v>
      </c>
      <c r="B82" s="60">
        <v>1</v>
      </c>
      <c r="C82" s="60">
        <v>51339.28</v>
      </c>
      <c r="D82">
        <f t="shared" si="1"/>
        <v>51339.28</v>
      </c>
    </row>
    <row r="83" spans="1:4" ht="23.25" thickBot="1" x14ac:dyDescent="0.3">
      <c r="A83" s="70" t="s">
        <v>732</v>
      </c>
      <c r="B83" s="71">
        <v>115</v>
      </c>
      <c r="C83" s="71">
        <v>108930.09</v>
      </c>
      <c r="D83" s="39">
        <f t="shared" si="1"/>
        <v>947.21817391304342</v>
      </c>
    </row>
    <row r="84" spans="1:4" ht="15.75" thickBot="1" x14ac:dyDescent="0.3">
      <c r="A84" s="70" t="s">
        <v>56</v>
      </c>
      <c r="B84" s="71">
        <v>115</v>
      </c>
      <c r="C84" s="71">
        <v>153168.66</v>
      </c>
      <c r="D84" s="39">
        <f t="shared" si="1"/>
        <v>1331.901391304348</v>
      </c>
    </row>
    <row r="85" spans="1:4" ht="15.75" thickBot="1" x14ac:dyDescent="0.3">
      <c r="A85" s="59" t="s">
        <v>820</v>
      </c>
      <c r="B85" s="60">
        <v>2</v>
      </c>
      <c r="C85" s="60">
        <v>18221.900000000001</v>
      </c>
      <c r="D85">
        <f t="shared" si="1"/>
        <v>9110.9500000000007</v>
      </c>
    </row>
    <row r="86" spans="1:4" ht="15.75" thickBot="1" x14ac:dyDescent="0.3">
      <c r="A86" s="59" t="s">
        <v>821</v>
      </c>
      <c r="B86" s="60">
        <v>1</v>
      </c>
      <c r="C86" s="60">
        <v>17232.14</v>
      </c>
      <c r="D86">
        <f t="shared" si="1"/>
        <v>17232.14</v>
      </c>
    </row>
    <row r="87" spans="1:4" ht="15.75" thickBot="1" x14ac:dyDescent="0.3">
      <c r="A87" s="59" t="s">
        <v>822</v>
      </c>
      <c r="B87" s="60">
        <v>640</v>
      </c>
      <c r="C87" s="60">
        <v>126625.62</v>
      </c>
      <c r="D87">
        <f t="shared" si="1"/>
        <v>197.85253125</v>
      </c>
    </row>
    <row r="88" spans="1:4" ht="15.75" thickBot="1" x14ac:dyDescent="0.3">
      <c r="A88" s="59" t="s">
        <v>823</v>
      </c>
      <c r="B88" s="60">
        <v>4</v>
      </c>
      <c r="C88" s="60">
        <v>13875</v>
      </c>
      <c r="D88">
        <f t="shared" si="1"/>
        <v>3468.75</v>
      </c>
    </row>
    <row r="89" spans="1:4" ht="23.25" thickBot="1" x14ac:dyDescent="0.3">
      <c r="A89" s="70" t="s">
        <v>55</v>
      </c>
      <c r="B89" s="71">
        <v>10</v>
      </c>
      <c r="C89" s="71">
        <v>27970.03</v>
      </c>
      <c r="D89" s="39">
        <f t="shared" si="1"/>
        <v>2797.0029999999997</v>
      </c>
    </row>
    <row r="90" spans="1:4" ht="15.75" thickBot="1" x14ac:dyDescent="0.3">
      <c r="A90" s="59" t="s">
        <v>824</v>
      </c>
      <c r="B90" s="60">
        <v>25</v>
      </c>
      <c r="C90" s="60">
        <v>45932.02</v>
      </c>
      <c r="D90">
        <f t="shared" si="1"/>
        <v>1837.2807999999998</v>
      </c>
    </row>
    <row r="91" spans="1:4" ht="23.25" thickBot="1" x14ac:dyDescent="0.3">
      <c r="A91" s="59" t="s">
        <v>801</v>
      </c>
      <c r="B91" s="60">
        <v>36</v>
      </c>
      <c r="C91" s="60">
        <v>279212.77</v>
      </c>
      <c r="D91">
        <f t="shared" si="1"/>
        <v>7755.910277777778</v>
      </c>
    </row>
    <row r="92" spans="1:4" ht="15.75" thickBot="1" x14ac:dyDescent="0.3">
      <c r="A92" s="59" t="s">
        <v>825</v>
      </c>
      <c r="B92" s="60">
        <v>34</v>
      </c>
      <c r="C92" s="60">
        <v>26180.34</v>
      </c>
      <c r="D92">
        <f t="shared" si="1"/>
        <v>770.01</v>
      </c>
    </row>
    <row r="93" spans="1:4" ht="23.25" thickBot="1" x14ac:dyDescent="0.3">
      <c r="A93" s="70" t="s">
        <v>826</v>
      </c>
      <c r="B93" s="71">
        <v>10</v>
      </c>
      <c r="C93" s="71">
        <v>15535.72</v>
      </c>
      <c r="D93" s="39">
        <f t="shared" si="1"/>
        <v>1553.5719999999999</v>
      </c>
    </row>
    <row r="94" spans="1:4" ht="23.25" thickBot="1" x14ac:dyDescent="0.3">
      <c r="A94" s="59" t="s">
        <v>827</v>
      </c>
      <c r="B94" s="60">
        <v>10</v>
      </c>
      <c r="C94" s="60">
        <v>12741.08</v>
      </c>
      <c r="D94">
        <f t="shared" si="1"/>
        <v>1274.1079999999999</v>
      </c>
    </row>
    <row r="95" spans="1:4" ht="23.25" thickBot="1" x14ac:dyDescent="0.3">
      <c r="A95" s="70" t="s">
        <v>734</v>
      </c>
      <c r="B95" s="71">
        <v>9</v>
      </c>
      <c r="C95" s="71">
        <v>6855.35</v>
      </c>
      <c r="D95" s="39">
        <f t="shared" si="1"/>
        <v>761.70555555555563</v>
      </c>
    </row>
    <row r="96" spans="1:4" ht="15.75" thickBot="1" x14ac:dyDescent="0.3">
      <c r="A96" s="70" t="s">
        <v>736</v>
      </c>
      <c r="B96" s="71">
        <v>220</v>
      </c>
      <c r="C96" s="71">
        <v>62768.800000000003</v>
      </c>
      <c r="D96" s="39">
        <f t="shared" si="1"/>
        <v>285.31272727272727</v>
      </c>
    </row>
    <row r="97" spans="1:4" ht="15.75" thickBot="1" x14ac:dyDescent="0.3">
      <c r="A97" s="59" t="s">
        <v>828</v>
      </c>
      <c r="B97" s="60">
        <v>15</v>
      </c>
      <c r="C97" s="60">
        <v>2227.5</v>
      </c>
      <c r="D97">
        <f t="shared" si="1"/>
        <v>148.5</v>
      </c>
    </row>
    <row r="98" spans="1:4" ht="15.75" thickBot="1" x14ac:dyDescent="0.3">
      <c r="A98" s="70" t="s">
        <v>737</v>
      </c>
      <c r="B98" s="71">
        <v>1066</v>
      </c>
      <c r="C98" s="71">
        <v>81739.39</v>
      </c>
      <c r="D98" s="39">
        <f t="shared" si="1"/>
        <v>76.678602251407128</v>
      </c>
    </row>
    <row r="99" spans="1:4" ht="23.25" thickBot="1" x14ac:dyDescent="0.3">
      <c r="A99" s="70" t="s">
        <v>738</v>
      </c>
      <c r="B99" s="71">
        <v>950</v>
      </c>
      <c r="C99" s="71">
        <v>87696.38</v>
      </c>
      <c r="D99" s="39">
        <f t="shared" si="1"/>
        <v>92.311978947368431</v>
      </c>
    </row>
    <row r="100" spans="1:4" ht="15.75" thickBot="1" x14ac:dyDescent="0.3">
      <c r="A100" s="59" t="s">
        <v>829</v>
      </c>
      <c r="B100" s="60">
        <v>30</v>
      </c>
      <c r="C100" s="60">
        <v>93924.13</v>
      </c>
      <c r="D100">
        <f t="shared" si="1"/>
        <v>3130.8043333333335</v>
      </c>
    </row>
    <row r="101" spans="1:4" ht="15.75" thickBot="1" x14ac:dyDescent="0.3">
      <c r="A101" s="59" t="s">
        <v>830</v>
      </c>
      <c r="B101" s="60">
        <v>120</v>
      </c>
      <c r="C101" s="60">
        <v>80074.399999999994</v>
      </c>
      <c r="D101">
        <f t="shared" si="1"/>
        <v>667.28666666666663</v>
      </c>
    </row>
    <row r="102" spans="1:4" ht="15.75" thickBot="1" x14ac:dyDescent="0.3">
      <c r="A102" s="59" t="s">
        <v>831</v>
      </c>
      <c r="B102" s="60">
        <v>60</v>
      </c>
      <c r="C102" s="60">
        <v>53465.94</v>
      </c>
      <c r="D102">
        <f t="shared" si="1"/>
        <v>891.09900000000005</v>
      </c>
    </row>
    <row r="103" spans="1:4" ht="15.75" thickBot="1" x14ac:dyDescent="0.3">
      <c r="A103" s="59" t="s">
        <v>832</v>
      </c>
      <c r="B103" s="60">
        <v>1</v>
      </c>
      <c r="C103" s="60">
        <v>4058.67</v>
      </c>
      <c r="D103">
        <f t="shared" si="1"/>
        <v>4058.67</v>
      </c>
    </row>
    <row r="104" spans="1:4" ht="15.75" thickBot="1" x14ac:dyDescent="0.3">
      <c r="A104" s="59" t="s">
        <v>833</v>
      </c>
      <c r="B104" s="60">
        <v>1</v>
      </c>
      <c r="C104" s="60">
        <v>9642.85</v>
      </c>
      <c r="D104">
        <f t="shared" si="1"/>
        <v>9642.85</v>
      </c>
    </row>
    <row r="105" spans="1:4" ht="15.75" thickBot="1" x14ac:dyDescent="0.3">
      <c r="A105" s="70" t="s">
        <v>57</v>
      </c>
      <c r="B105" s="71">
        <v>900</v>
      </c>
      <c r="C105" s="71">
        <v>129105.1</v>
      </c>
      <c r="D105" s="39">
        <f t="shared" si="1"/>
        <v>143.45011111111111</v>
      </c>
    </row>
    <row r="106" spans="1:4" ht="15.75" thickBot="1" x14ac:dyDescent="0.3">
      <c r="A106" s="70" t="s">
        <v>739</v>
      </c>
      <c r="B106" s="71">
        <v>332</v>
      </c>
      <c r="C106" s="71">
        <v>172556.88</v>
      </c>
      <c r="D106" s="39">
        <f t="shared" si="1"/>
        <v>519.74963855421686</v>
      </c>
    </row>
    <row r="107" spans="1:4" ht="15.75" thickBot="1" x14ac:dyDescent="0.3">
      <c r="A107" s="70" t="s">
        <v>740</v>
      </c>
      <c r="B107" s="71">
        <v>20</v>
      </c>
      <c r="C107" s="71">
        <v>5047.8999999999996</v>
      </c>
      <c r="D107" s="39">
        <f t="shared" si="1"/>
        <v>252.39499999999998</v>
      </c>
    </row>
    <row r="108" spans="1:4" ht="34.5" thickBot="1" x14ac:dyDescent="0.3">
      <c r="A108" s="70" t="s">
        <v>741</v>
      </c>
      <c r="B108" s="71">
        <v>139</v>
      </c>
      <c r="C108" s="71">
        <v>66527.63</v>
      </c>
      <c r="D108" s="39">
        <f t="shared" si="1"/>
        <v>478.61604316546766</v>
      </c>
    </row>
    <row r="109" spans="1:4" ht="15.75" thickBot="1" x14ac:dyDescent="0.3">
      <c r="A109" s="70" t="s">
        <v>743</v>
      </c>
      <c r="B109" s="71">
        <v>3091</v>
      </c>
      <c r="C109" s="71">
        <v>636630.51</v>
      </c>
      <c r="D109" s="39">
        <f t="shared" si="1"/>
        <v>205.96263668715628</v>
      </c>
    </row>
    <row r="110" spans="1:4" ht="15.75" thickBot="1" x14ac:dyDescent="0.3">
      <c r="A110" s="59" t="s">
        <v>804</v>
      </c>
      <c r="B110" s="60">
        <v>29</v>
      </c>
      <c r="C110" s="60">
        <v>200357.48</v>
      </c>
      <c r="D110">
        <f t="shared" si="1"/>
        <v>6908.8786206896557</v>
      </c>
    </row>
    <row r="111" spans="1:4" ht="15.75" thickBot="1" x14ac:dyDescent="0.3">
      <c r="A111" s="59" t="s">
        <v>834</v>
      </c>
      <c r="B111" s="60">
        <v>60</v>
      </c>
      <c r="C111" s="60">
        <v>123732.4</v>
      </c>
      <c r="D111">
        <f t="shared" si="1"/>
        <v>2062.2066666666665</v>
      </c>
    </row>
    <row r="112" spans="1:4" ht="23.25" thickBot="1" x14ac:dyDescent="0.3">
      <c r="A112" s="70" t="s">
        <v>58</v>
      </c>
      <c r="B112" s="71">
        <v>20</v>
      </c>
      <c r="C112" s="71">
        <v>2232.15</v>
      </c>
      <c r="D112" s="39">
        <f t="shared" ref="D112:D117" si="2">C112/B112</f>
        <v>111.6075</v>
      </c>
    </row>
    <row r="113" spans="1:4" ht="34.5" thickBot="1" x14ac:dyDescent="0.3">
      <c r="A113" s="70" t="s">
        <v>52</v>
      </c>
      <c r="B113" s="71">
        <v>30</v>
      </c>
      <c r="C113" s="71">
        <v>11196.41</v>
      </c>
      <c r="D113" s="39">
        <f t="shared" si="2"/>
        <v>373.21366666666665</v>
      </c>
    </row>
    <row r="114" spans="1:4" ht="15.75" thickBot="1" x14ac:dyDescent="0.3">
      <c r="A114" s="59" t="s">
        <v>835</v>
      </c>
      <c r="B114" s="60">
        <v>5</v>
      </c>
      <c r="C114" s="60">
        <v>477.68</v>
      </c>
      <c r="D114">
        <f t="shared" si="2"/>
        <v>95.536000000000001</v>
      </c>
    </row>
    <row r="115" spans="1:4" ht="15.75" thickBot="1" x14ac:dyDescent="0.3">
      <c r="A115" s="59" t="s">
        <v>836</v>
      </c>
      <c r="B115" s="60">
        <v>2</v>
      </c>
      <c r="C115" s="60">
        <v>1878.39</v>
      </c>
      <c r="D115">
        <f t="shared" si="2"/>
        <v>939.19500000000005</v>
      </c>
    </row>
    <row r="116" spans="1:4" ht="34.5" thickBot="1" x14ac:dyDescent="0.3">
      <c r="A116" s="70" t="s">
        <v>223</v>
      </c>
      <c r="B116" s="71">
        <v>1</v>
      </c>
      <c r="C116" s="71">
        <v>1102.68</v>
      </c>
      <c r="D116" s="39">
        <f t="shared" si="2"/>
        <v>1102.68</v>
      </c>
    </row>
    <row r="117" spans="1:4" ht="34.5" thickBot="1" x14ac:dyDescent="0.3">
      <c r="A117" s="70" t="s">
        <v>53</v>
      </c>
      <c r="B117" s="71">
        <v>1</v>
      </c>
      <c r="C117" s="71">
        <v>3573.3</v>
      </c>
      <c r="D117" s="39">
        <f t="shared" si="2"/>
        <v>3573.3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2022-11-29T04:07:22Z</dcterms:modified>
</cp:coreProperties>
</file>